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ockleypc-my.sharepoint.com/personal/parishclerk_blockley_org_uk/Documents/Blockley Parish Council/Blockley PC/RFO Role/Asset register/"/>
    </mc:Choice>
  </mc:AlternateContent>
  <xr:revisionPtr revIDLastSave="0" documentId="8_{D6B6E61F-7877-4394-A854-740E382BB1A8}" xr6:coauthVersionLast="47" xr6:coauthVersionMax="47" xr10:uidLastSave="{00000000-0000-0000-0000-000000000000}"/>
  <bookViews>
    <workbookView xWindow="2688" yWindow="1632" windowWidth="18792" windowHeight="11328" xr2:uid="{05BEC40C-F173-41E2-89E7-2E4F216BA4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1" l="1"/>
  <c r="N213" i="1"/>
  <c r="L213" i="1"/>
  <c r="F213" i="1"/>
  <c r="C213" i="1"/>
  <c r="N200" i="1"/>
  <c r="L200" i="1"/>
  <c r="C200" i="1"/>
  <c r="F138" i="1"/>
  <c r="F200" i="1" s="1"/>
  <c r="O136" i="1"/>
  <c r="N136" i="1"/>
  <c r="M136" i="1"/>
  <c r="L136" i="1"/>
  <c r="F136" i="1"/>
  <c r="C136" i="1"/>
  <c r="O135" i="1"/>
  <c r="O134" i="1"/>
  <c r="O133" i="1"/>
  <c r="O132" i="1"/>
  <c r="O131" i="1"/>
  <c r="O130" i="1"/>
  <c r="O129" i="1"/>
  <c r="O128" i="1"/>
  <c r="O127" i="1"/>
  <c r="N91" i="1"/>
  <c r="L91" i="1"/>
  <c r="F91" i="1"/>
  <c r="C91" i="1"/>
  <c r="N86" i="1"/>
  <c r="L86" i="1"/>
  <c r="F86" i="1"/>
  <c r="C86" i="1"/>
  <c r="O85" i="1"/>
  <c r="O84" i="1"/>
  <c r="N68" i="1"/>
  <c r="L68" i="1"/>
  <c r="F68" i="1"/>
  <c r="O68" i="1" s="1"/>
  <c r="C68" i="1"/>
  <c r="O66" i="1"/>
  <c r="O65" i="1"/>
  <c r="O64" i="1"/>
  <c r="O63" i="1"/>
  <c r="N56" i="1"/>
  <c r="L56" i="1"/>
  <c r="F56" i="1"/>
  <c r="C56" i="1"/>
  <c r="L44" i="1"/>
  <c r="N42" i="1"/>
  <c r="L42" i="1"/>
  <c r="F42" i="1"/>
  <c r="C42" i="1"/>
  <c r="N34" i="1"/>
  <c r="N216" i="1" s="1"/>
  <c r="M34" i="1"/>
  <c r="M216" i="1" s="1"/>
  <c r="L34" i="1"/>
  <c r="L216" i="1" s="1"/>
  <c r="F34" i="1"/>
  <c r="F216" i="1" s="1"/>
  <c r="O216" i="1" s="1"/>
  <c r="C34" i="1"/>
  <c r="C216" i="1" s="1"/>
</calcChain>
</file>

<file path=xl/sharedStrings.xml><?xml version="1.0" encoding="utf-8"?>
<sst xmlns="http://schemas.openxmlformats.org/spreadsheetml/2006/main" count="1242" uniqueCount="292">
  <si>
    <t>Blockley Parish Council Fixed Asset Listing 2023/24</t>
  </si>
  <si>
    <t xml:space="preserve">Item  disposed </t>
  </si>
  <si>
    <t>Detail</t>
  </si>
  <si>
    <t xml:space="preserve">Qty </t>
  </si>
  <si>
    <t>Condition (2020)</t>
  </si>
  <si>
    <t>Custodian</t>
  </si>
  <si>
    <t>Cost</t>
  </si>
  <si>
    <t xml:space="preserve">Insured </t>
  </si>
  <si>
    <t>Risk - Low, Med, High</t>
  </si>
  <si>
    <t xml:space="preserve">Effect </t>
  </si>
  <si>
    <t xml:space="preserve">Revised replacement cost </t>
  </si>
  <si>
    <t>2020/21  Cost</t>
  </si>
  <si>
    <t>or NEW</t>
  </si>
  <si>
    <t>Bench - Aston Magna Bus Shelter</t>
  </si>
  <si>
    <t>Good</t>
  </si>
  <si>
    <t>BPC - Aston Magna</t>
  </si>
  <si>
    <t>Y</t>
  </si>
  <si>
    <t>L</t>
  </si>
  <si>
    <t>Not Known</t>
  </si>
  <si>
    <t>Bench - Blockley Court</t>
  </si>
  <si>
    <t>Good, metal</t>
  </si>
  <si>
    <t>BPC - Blockley</t>
  </si>
  <si>
    <t>Bench - Churchill Close by bus shelter</t>
  </si>
  <si>
    <t>Bench - Churchill Close by war memorial</t>
  </si>
  <si>
    <t>Bench - Churchill Close path</t>
  </si>
  <si>
    <t>Fine, wood/concrete</t>
  </si>
  <si>
    <t>Bench - Churchyard, Blockley (1)</t>
  </si>
  <si>
    <t>DK</t>
  </si>
  <si>
    <t>Bench - Churchyard, Blockley (2)</t>
  </si>
  <si>
    <t xml:space="preserve">Bench - Paxford Bus Shelter </t>
  </si>
  <si>
    <t>Good, eco</t>
  </si>
  <si>
    <t>BPC - Paxford</t>
  </si>
  <si>
    <t>Bench - Upper Cemetery</t>
  </si>
  <si>
    <t>Fine, wood</t>
  </si>
  <si>
    <t xml:space="preserve">Bench - Cemetery gates, Station Road </t>
  </si>
  <si>
    <t>Bench - Paxford Village Green (1)</t>
  </si>
  <si>
    <t>Bench 2 - Paxford Village Green</t>
  </si>
  <si>
    <t>Bench - Aston Magna Vicarage Rd</t>
  </si>
  <si>
    <t>New March 21</t>
  </si>
  <si>
    <t>Bench - Blockley Mill View</t>
  </si>
  <si>
    <t>Bench - Churchill Close Play Area (memorial bench)</t>
  </si>
  <si>
    <t>Bench/table - Churchill Close Play Area</t>
  </si>
  <si>
    <t>Bench - Draycott Notice Board</t>
  </si>
  <si>
    <t>BPC - Draycott</t>
  </si>
  <si>
    <t>Bench - Paxford Triangle (circular)</t>
  </si>
  <si>
    <t>Bench/table - Paxford Village Green (1)</t>
  </si>
  <si>
    <t>Bench/table - Paxford Village Green (2)</t>
  </si>
  <si>
    <t>Bench for Jubilee Green</t>
  </si>
  <si>
    <t>Bench/table -Springfield</t>
  </si>
  <si>
    <t>Bench Millbrook</t>
  </si>
  <si>
    <t>New 2022</t>
  </si>
  <si>
    <t>Bench/table - Churchill Close Play Area Disabled access</t>
  </si>
  <si>
    <t>New April 22</t>
  </si>
  <si>
    <t xml:space="preserve">Bench/table - Churchill Close Play Area </t>
  </si>
  <si>
    <t xml:space="preserve">TOTAL Benches  </t>
  </si>
  <si>
    <t>Bus Shelter - Aston Magna (Church View)</t>
  </si>
  <si>
    <t>Stone blocks</t>
  </si>
  <si>
    <t>H</t>
  </si>
  <si>
    <t xml:space="preserve">Unknown </t>
  </si>
  <si>
    <t>Bus Shelter - Aston Magna (Upper)</t>
  </si>
  <si>
    <t>Wood</t>
  </si>
  <si>
    <t>Bus Shelter - Churchill Close</t>
  </si>
  <si>
    <t>Stone</t>
  </si>
  <si>
    <t>Bus Shelter - Draycott</t>
  </si>
  <si>
    <t>Bus Shelter - Paxford (Main Street)</t>
  </si>
  <si>
    <t>Old, wood</t>
  </si>
  <si>
    <t>TOTAL Bus Shelters</t>
  </si>
  <si>
    <t>Added 21-22</t>
  </si>
  <si>
    <t>Adopted phone boxes</t>
  </si>
  <si>
    <t>Painted and glass repairs 2020</t>
  </si>
  <si>
    <t>M</t>
  </si>
  <si>
    <t>added 22</t>
  </si>
  <si>
    <t>Lower Street/Draycott Rd jntn</t>
  </si>
  <si>
    <t>adopted as Book box( various modifications)</t>
  </si>
  <si>
    <t>Unknown</t>
  </si>
  <si>
    <t xml:space="preserve">Defibrillators </t>
  </si>
  <si>
    <t>NEW June 2023</t>
  </si>
  <si>
    <t xml:space="preserve">Orchard Bank </t>
  </si>
  <si>
    <t>unknown</t>
  </si>
  <si>
    <t>Blockley Gateway, Greenway</t>
  </si>
  <si>
    <t>Good, white wooden gates</t>
  </si>
  <si>
    <t>Blockley Gateway, Cemetery</t>
  </si>
  <si>
    <t>Good, wooden gates</t>
  </si>
  <si>
    <t xml:space="preserve">Blockley Gateway, B-o-t-H </t>
  </si>
  <si>
    <t>Partially replaced 2023</t>
  </si>
  <si>
    <t>Jubilee Green General Fencing</t>
  </si>
  <si>
    <t>disposedDec 23</t>
  </si>
  <si>
    <t>Jubilee Green High Fencing</t>
  </si>
  <si>
    <t>Poor, wood</t>
  </si>
  <si>
    <t>NEW Dec 2023</t>
  </si>
  <si>
    <t>Good, wood</t>
  </si>
  <si>
    <t>Paxford Village Green fencing</t>
  </si>
  <si>
    <t>Springfield Play Area Fencing</t>
  </si>
  <si>
    <t>Fine, wood/metal</t>
  </si>
  <si>
    <t xml:space="preserve">TOTAL  Fencing &amp; Gates </t>
  </si>
  <si>
    <t>Flagpole, Bases &amp; Flags</t>
  </si>
  <si>
    <t>N</t>
  </si>
  <si>
    <t xml:space="preserve">L </t>
  </si>
  <si>
    <t>Christmas tree lights (LED)</t>
  </si>
  <si>
    <t>Well used</t>
  </si>
  <si>
    <t>Notice Board - Aston Magna</t>
  </si>
  <si>
    <t>New oak 2022</t>
  </si>
  <si>
    <t>New  Oct22</t>
  </si>
  <si>
    <t>Notice Board - Bell Lane, Blockley</t>
  </si>
  <si>
    <t>New 2023</t>
  </si>
  <si>
    <t xml:space="preserve">N </t>
  </si>
  <si>
    <t>New Dec 22</t>
  </si>
  <si>
    <t>Notice Board - Cemetery</t>
  </si>
  <si>
    <t>New May 22</t>
  </si>
  <si>
    <t>Notice Board - Draycott</t>
  </si>
  <si>
    <t>Notice Board - Paxford</t>
  </si>
  <si>
    <t>Notice Board - Winterway</t>
  </si>
  <si>
    <t>New oak 2022 Poor condition</t>
  </si>
  <si>
    <t xml:space="preserve">TOTAL Notice Boards </t>
  </si>
  <si>
    <t>Chairmans Chain</t>
  </si>
  <si>
    <t>BPC - Blockley (chair)</t>
  </si>
  <si>
    <t>Filing Cabinet</t>
  </si>
  <si>
    <t>BPC - Blockley (office)</t>
  </si>
  <si>
    <t>Rexel Laminator</t>
  </si>
  <si>
    <t>nEW 2022</t>
  </si>
  <si>
    <t>Lenovo Thinkbook 15 Gen 3 Ryzen 7-5700U 15 inch laptop</t>
  </si>
  <si>
    <t>New April 2022</t>
  </si>
  <si>
    <t>BPC - Clerk</t>
  </si>
  <si>
    <t xml:space="preserve">Screen - Iiyama monitor </t>
  </si>
  <si>
    <t>New June 2019</t>
  </si>
  <si>
    <t>Emergency volunteer phones (COVID-19)</t>
  </si>
  <si>
    <t>New Mar 2020</t>
  </si>
  <si>
    <t>HP colour laser jet printer</t>
  </si>
  <si>
    <t>New Sept 2020</t>
  </si>
  <si>
    <t>PA System</t>
  </si>
  <si>
    <t>New Oct 2020</t>
  </si>
  <si>
    <t>BPC - Dana Delap (vicar)</t>
  </si>
  <si>
    <t>Portable Mic</t>
  </si>
  <si>
    <t>Bluestream extender kit</t>
  </si>
  <si>
    <t>Camcorder</t>
  </si>
  <si>
    <t>ATEM Pro</t>
  </si>
  <si>
    <t>AV equipment- Accessories</t>
  </si>
  <si>
    <t xml:space="preserve"> NEW 2023</t>
  </si>
  <si>
    <t>Speed Gun</t>
  </si>
  <si>
    <t>New Jan 2023</t>
  </si>
  <si>
    <t>Speedwatch Group</t>
  </si>
  <si>
    <t>NEW 2023</t>
  </si>
  <si>
    <t>Batteries for Speed Gun</t>
  </si>
  <si>
    <t xml:space="preserve">TOTAL Office Equipment </t>
  </si>
  <si>
    <t>Toro 55 Steel Deck Mower</t>
  </si>
  <si>
    <t>New July 2019</t>
  </si>
  <si>
    <t>BPC - Blockley MO</t>
  </si>
  <si>
    <t>High step platform ladders</t>
  </si>
  <si>
    <t>New Feb 2021</t>
  </si>
  <si>
    <t>STIHL Brushcutter FS11R</t>
  </si>
  <si>
    <t>New May 2020</t>
  </si>
  <si>
    <t>TOTAL PLANT &amp; MACHINERY</t>
  </si>
  <si>
    <t>unknown date</t>
  </si>
  <si>
    <t>Stihl Strimmer FS90R</t>
  </si>
  <si>
    <t>BPC -Blockley MO</t>
  </si>
  <si>
    <t>not on previous register no value attached</t>
  </si>
  <si>
    <t>Stihl Leaf Blower BG 86C</t>
  </si>
  <si>
    <t>Agility Item - Springfield</t>
  </si>
  <si>
    <t>Fine</t>
  </si>
  <si>
    <t xml:space="preserve">Toddler Swings -Springfield </t>
  </si>
  <si>
    <t>Basketball Handball</t>
  </si>
  <si>
    <t>Chin Bar - Churchill Close</t>
  </si>
  <si>
    <t>Metal, poor at bottom</t>
  </si>
  <si>
    <t>Chin Bar - Springfield</t>
  </si>
  <si>
    <t>Fine, metal</t>
  </si>
  <si>
    <t>Junior Swings - Churchill Close</t>
  </si>
  <si>
    <t>Multi-Play - Springfield</t>
  </si>
  <si>
    <t>Toddler Unit - Wydelands</t>
  </si>
  <si>
    <t>Slide, Churchill Close</t>
  </si>
  <si>
    <t>No Dog Fouling Signs</t>
  </si>
  <si>
    <t xml:space="preserve">Fine  </t>
  </si>
  <si>
    <t xml:space="preserve">Pendulum Seats Churchill Close  </t>
  </si>
  <si>
    <t xml:space="preserve">Poor  </t>
  </si>
  <si>
    <t>Pendulum Swing - Churchill Close</t>
  </si>
  <si>
    <t>Poor</t>
  </si>
  <si>
    <t>Senior Swings - Churchill Close</t>
  </si>
  <si>
    <t>Spring Horse - Churchill Close</t>
  </si>
  <si>
    <t>Steps for Springfield Slide</t>
  </si>
  <si>
    <t>Basket Swing - Springfield</t>
  </si>
  <si>
    <t xml:space="preserve">Mat Tiles - Springfield &amp; Churchill Close </t>
  </si>
  <si>
    <t>Group Swing &amp; Mats - Churchill Close</t>
  </si>
  <si>
    <t>Kompan Crazy Daisy Springer - Aston Magna</t>
  </si>
  <si>
    <t xml:space="preserve">New March 2021 </t>
  </si>
  <si>
    <t>Kompan Swing Set Flat and Cradle - Aston Magna</t>
  </si>
  <si>
    <t>Kompan Swing with Shell Seat</t>
  </si>
  <si>
    <t>Kompan Toddler Tower Unit with Slide</t>
  </si>
  <si>
    <t>Kompan Spica</t>
  </si>
  <si>
    <t>No Dog Fouling Signs - Churchill Close</t>
  </si>
  <si>
    <t>Carousel (Komplan)</t>
  </si>
  <si>
    <t>New September 2021</t>
  </si>
  <si>
    <t>Seesaw (Komplan)</t>
  </si>
  <si>
    <t xml:space="preserve">Multiplay unit (AE Evans) repairs effected Sept 2023 under guarantee </t>
  </si>
  <si>
    <t>Swings (AE Evans)</t>
  </si>
  <si>
    <t>Goalposts/basketball hoop (Greenfields)</t>
  </si>
  <si>
    <t>Single toddler springer (Komplan) top section replaced  Sept 2023 under guarantee</t>
  </si>
  <si>
    <t>Springboard  - Churchill Close</t>
  </si>
  <si>
    <t>Pony Springer -  Churchill Close</t>
  </si>
  <si>
    <t>Wee Hopper (Grey)  - Churchill Close</t>
  </si>
  <si>
    <t>Agility trail- with steel feet  - Churchill Close</t>
  </si>
  <si>
    <t>Robina six sided climber- with steel feet - Churchill Close</t>
  </si>
  <si>
    <t>Embankment climbing wall -  Churchill Close</t>
  </si>
  <si>
    <t>Double tower with steel slide-Greenline - Springfield</t>
  </si>
  <si>
    <t>Springer-Greenline Crazy Hen - Springfield</t>
  </si>
  <si>
    <t>Wooden log steps</t>
  </si>
  <si>
    <t xml:space="preserve">TOTAL Play Equipment </t>
  </si>
  <si>
    <t>Dog Bin (Aston Magna)</t>
  </si>
  <si>
    <t>Dog Bin (Dovedale)</t>
  </si>
  <si>
    <t>Dog Bin (Back Ends Common)</t>
  </si>
  <si>
    <t>Dog Bin (Bourton Hill)</t>
  </si>
  <si>
    <t>Dog Bin (Churchill Cl)</t>
  </si>
  <si>
    <t>Dog Bin (Greenway)</t>
  </si>
  <si>
    <t>Dog Bin (High St/Brook La)</t>
  </si>
  <si>
    <t>Dog Bin (High St/Chapel La)</t>
  </si>
  <si>
    <t>Dog Bin (Old Bus Shelter)</t>
  </si>
  <si>
    <t>Dog Bin (Park Road)</t>
  </si>
  <si>
    <t>Dog Bin (Sports Club)</t>
  </si>
  <si>
    <t>Dog Bin (Paxford Play area)</t>
  </si>
  <si>
    <t>Dog Bin (Paxford Bus shelter)</t>
  </si>
  <si>
    <t>Dog Bin (Paxford Triangle)</t>
  </si>
  <si>
    <t>Dog Bin (Paxford Bridge to Campden)</t>
  </si>
  <si>
    <t>Dog Bin (Draycott The Green)</t>
  </si>
  <si>
    <t xml:space="preserve">Dog Bin (Draycott Pasture Lane ) </t>
  </si>
  <si>
    <t>Dog Bin (TBD)</t>
  </si>
  <si>
    <t>Dog Bin (St Georges Terrace)</t>
  </si>
  <si>
    <t>Grit Bin (Aston Magna Bridge)</t>
  </si>
  <si>
    <t>Grit Bin (Aston Magna)</t>
  </si>
  <si>
    <t>Grit Bin (Old View Aston Magna)</t>
  </si>
  <si>
    <t>Grit Bin (Bell Bank -top)</t>
  </si>
  <si>
    <t>Grit Bin (Blockley Court)</t>
  </si>
  <si>
    <t>Grit Bin (Churchill Cl/Lower St)</t>
  </si>
  <si>
    <t>Broken Lid</t>
  </si>
  <si>
    <t>Grit Bin (Clementines)</t>
  </si>
  <si>
    <t>Grit Bin (Dovedale)</t>
  </si>
  <si>
    <t>Grit Bin (Draycott Junction)</t>
  </si>
  <si>
    <t>Grit Bin (Mill View)</t>
  </si>
  <si>
    <t>Grit Bin (Park Rd/School)</t>
  </si>
  <si>
    <t>Broken lid</t>
  </si>
  <si>
    <t>Grit Bin (Blockley bus shelter)</t>
  </si>
  <si>
    <t>Hole in lid</t>
  </si>
  <si>
    <t>Grit Bin (School Lane)</t>
  </si>
  <si>
    <t>Grit Bin (Springfield)</t>
  </si>
  <si>
    <t>Grit Bin (Stocks Corner)</t>
  </si>
  <si>
    <t>Grit Bin (Summerfield Close)</t>
  </si>
  <si>
    <t>Grit Bin (War Memorial, Blockley)</t>
  </si>
  <si>
    <t>Grit Bin (Winterway)</t>
  </si>
  <si>
    <t>Grit Bin ( Bell Bank )</t>
  </si>
  <si>
    <t>Grit Bin (Bran Lane, Paxford)</t>
  </si>
  <si>
    <t>Kingfisher Grit Bin (St Georges Terrace)</t>
  </si>
  <si>
    <t>New April 2021</t>
  </si>
  <si>
    <t>In shed waiting to be installed</t>
  </si>
  <si>
    <t>Kingfisher Grit Bin (Park Road/School)</t>
  </si>
  <si>
    <t>new October 2023</t>
  </si>
  <si>
    <t>Grit Bin St George's Hall car park</t>
  </si>
  <si>
    <t xml:space="preserve">New </t>
  </si>
  <si>
    <t>Litter Bin</t>
  </si>
  <si>
    <t xml:space="preserve">Litter Bin -PO Square </t>
  </si>
  <si>
    <t xml:space="preserve">Litter Bin -Station Road </t>
  </si>
  <si>
    <t>Litter Bin &amp; Fixings</t>
  </si>
  <si>
    <t xml:space="preserve">TOTAL Street Bins </t>
  </si>
  <si>
    <t>Jubilee Hall</t>
  </si>
  <si>
    <t xml:space="preserve">Good </t>
  </si>
  <si>
    <t>BPC</t>
  </si>
  <si>
    <t>Reinstatement valuation completed Summer 2020</t>
  </si>
  <si>
    <t>St Georges Hall</t>
  </si>
  <si>
    <t>Old</t>
  </si>
  <si>
    <t>SGH Charity</t>
  </si>
  <si>
    <t>SGH</t>
  </si>
  <si>
    <t>Insured for reinstatement by SGH Management Committee</t>
  </si>
  <si>
    <t>Cemetery</t>
  </si>
  <si>
    <t>Deed 1926</t>
  </si>
  <si>
    <t>Back Ends Common (CL117)</t>
  </si>
  <si>
    <t>Registered 1970</t>
  </si>
  <si>
    <t>Old Stocks (CL118)</t>
  </si>
  <si>
    <t>Old Mill Lane (CL119)</t>
  </si>
  <si>
    <t>Duck Paddle (CL20)</t>
  </si>
  <si>
    <t>Churchill Close (VG52)</t>
  </si>
  <si>
    <t>Jubilee Green</t>
  </si>
  <si>
    <t>Wydelands</t>
  </si>
  <si>
    <t>Developer gave land</t>
  </si>
  <si>
    <t>Paxford The Green</t>
  </si>
  <si>
    <t>Total land &amp; buildings</t>
  </si>
  <si>
    <t>TOTAL ALL ASSETS</t>
  </si>
  <si>
    <t>137,424 AR 31.03.23</t>
  </si>
  <si>
    <t xml:space="preserve">Item added/ disposed </t>
  </si>
  <si>
    <t>Cost 2023</t>
  </si>
  <si>
    <t>Damaged beyond repair September 23</t>
  </si>
  <si>
    <t>Damaged and replaced with new</t>
  </si>
  <si>
    <t>disposed/replaced</t>
  </si>
  <si>
    <t>Old, wood/perspex</t>
  </si>
  <si>
    <t>Poor, wood/perspex</t>
  </si>
  <si>
    <t>Orchard Bank  Defibrillator</t>
  </si>
  <si>
    <t>disposed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</si>
</sst>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27CE-B6B4-4F58-909C-14677895278C}">
  <dimension ref="A2:O307"/>
  <sheetViews>
    <sheetView tabSelected="1" topLeftCell="A226" workbookViewId="0">
      <selection activeCell="I237" sqref="I237"/>
    </sheetView>
  </sheetViews>
  <sheetFormatPr defaultRowHeight="14.4" x14ac:dyDescent="0.3"/>
  <sheetData>
    <row r="2" spans="1:14" x14ac:dyDescent="0.3">
      <c r="B2" t="s">
        <v>0</v>
      </c>
    </row>
    <row r="4" spans="1:14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I4" t="s">
        <v>7</v>
      </c>
      <c r="J4" t="s">
        <v>8</v>
      </c>
      <c r="K4" t="s">
        <v>9</v>
      </c>
      <c r="L4" t="s">
        <v>10</v>
      </c>
      <c r="N4" t="s">
        <v>11</v>
      </c>
    </row>
    <row r="5" spans="1:14" x14ac:dyDescent="0.3">
      <c r="A5" t="s">
        <v>12</v>
      </c>
    </row>
    <row r="6" spans="1:14" x14ac:dyDescent="0.3">
      <c r="B6" t="s">
        <v>13</v>
      </c>
      <c r="C6">
        <v>1</v>
      </c>
      <c r="D6" t="s">
        <v>14</v>
      </c>
      <c r="E6" t="s">
        <v>15</v>
      </c>
      <c r="F6">
        <v>1</v>
      </c>
      <c r="I6" t="s">
        <v>16</v>
      </c>
      <c r="J6" t="s">
        <v>17</v>
      </c>
      <c r="K6" t="s">
        <v>17</v>
      </c>
      <c r="L6">
        <v>550</v>
      </c>
      <c r="N6" t="s">
        <v>18</v>
      </c>
    </row>
    <row r="7" spans="1:14" x14ac:dyDescent="0.3">
      <c r="B7" t="s">
        <v>19</v>
      </c>
      <c r="C7">
        <v>1</v>
      </c>
      <c r="D7" t="s">
        <v>20</v>
      </c>
      <c r="E7" t="s">
        <v>21</v>
      </c>
      <c r="F7">
        <v>1</v>
      </c>
      <c r="I7" t="s">
        <v>16</v>
      </c>
      <c r="J7" t="s">
        <v>17</v>
      </c>
      <c r="K7" t="s">
        <v>17</v>
      </c>
      <c r="L7">
        <v>825</v>
      </c>
      <c r="N7" t="s">
        <v>18</v>
      </c>
    </row>
    <row r="8" spans="1:14" x14ac:dyDescent="0.3">
      <c r="B8" t="s">
        <v>22</v>
      </c>
      <c r="C8">
        <v>1</v>
      </c>
      <c r="D8" t="s">
        <v>20</v>
      </c>
      <c r="E8" t="s">
        <v>21</v>
      </c>
      <c r="F8">
        <v>850</v>
      </c>
      <c r="I8" t="s">
        <v>16</v>
      </c>
      <c r="J8" t="s">
        <v>17</v>
      </c>
      <c r="K8" t="s">
        <v>17</v>
      </c>
      <c r="L8">
        <v>935</v>
      </c>
      <c r="N8">
        <v>850</v>
      </c>
    </row>
    <row r="9" spans="1:14" x14ac:dyDescent="0.3">
      <c r="A9">
        <v>2019</v>
      </c>
      <c r="B9" t="s">
        <v>23</v>
      </c>
      <c r="C9">
        <v>1</v>
      </c>
      <c r="D9" t="s">
        <v>20</v>
      </c>
      <c r="E9" t="s">
        <v>21</v>
      </c>
      <c r="F9">
        <v>850</v>
      </c>
      <c r="I9" t="s">
        <v>16</v>
      </c>
      <c r="J9" t="s">
        <v>17</v>
      </c>
      <c r="K9" t="s">
        <v>17</v>
      </c>
      <c r="L9">
        <v>935</v>
      </c>
      <c r="N9">
        <v>850</v>
      </c>
    </row>
    <row r="10" spans="1:14" x14ac:dyDescent="0.3">
      <c r="B10" t="s">
        <v>24</v>
      </c>
      <c r="C10">
        <v>1</v>
      </c>
      <c r="D10" t="s">
        <v>25</v>
      </c>
      <c r="E10" t="s">
        <v>21</v>
      </c>
      <c r="F10">
        <v>1</v>
      </c>
      <c r="I10" t="s">
        <v>16</v>
      </c>
      <c r="J10" t="s">
        <v>17</v>
      </c>
      <c r="K10" t="s">
        <v>17</v>
      </c>
      <c r="L10">
        <v>660</v>
      </c>
      <c r="N10" t="s">
        <v>18</v>
      </c>
    </row>
    <row r="11" spans="1:14" x14ac:dyDescent="0.3">
      <c r="B11" t="s">
        <v>26</v>
      </c>
      <c r="C11">
        <v>1</v>
      </c>
      <c r="D11" t="s">
        <v>27</v>
      </c>
      <c r="E11" t="s">
        <v>21</v>
      </c>
      <c r="F11">
        <v>1</v>
      </c>
      <c r="I11" t="s">
        <v>16</v>
      </c>
      <c r="J11" t="s">
        <v>17</v>
      </c>
      <c r="K11" t="s">
        <v>17</v>
      </c>
      <c r="L11">
        <v>660</v>
      </c>
      <c r="N11" t="s">
        <v>18</v>
      </c>
    </row>
    <row r="12" spans="1:14" x14ac:dyDescent="0.3">
      <c r="B12" t="s">
        <v>28</v>
      </c>
      <c r="C12">
        <v>1</v>
      </c>
      <c r="D12" t="s">
        <v>27</v>
      </c>
      <c r="E12" t="s">
        <v>21</v>
      </c>
      <c r="F12">
        <v>315</v>
      </c>
      <c r="I12" t="s">
        <v>16</v>
      </c>
      <c r="J12" t="s">
        <v>17</v>
      </c>
      <c r="K12" t="s">
        <v>17</v>
      </c>
      <c r="L12">
        <v>660</v>
      </c>
      <c r="N12">
        <v>315</v>
      </c>
    </row>
    <row r="13" spans="1:14" x14ac:dyDescent="0.3">
      <c r="A13">
        <v>2020</v>
      </c>
      <c r="B13" t="s">
        <v>29</v>
      </c>
      <c r="C13">
        <v>1</v>
      </c>
      <c r="D13" t="s">
        <v>30</v>
      </c>
      <c r="E13" t="s">
        <v>31</v>
      </c>
      <c r="F13">
        <v>496.02</v>
      </c>
      <c r="I13" t="s">
        <v>16</v>
      </c>
      <c r="J13" t="s">
        <v>17</v>
      </c>
      <c r="K13" t="s">
        <v>17</v>
      </c>
      <c r="L13">
        <v>550</v>
      </c>
      <c r="N13">
        <v>496.02</v>
      </c>
    </row>
    <row r="14" spans="1:14" x14ac:dyDescent="0.3">
      <c r="B14" t="s">
        <v>32</v>
      </c>
      <c r="C14">
        <v>1</v>
      </c>
      <c r="D14" t="s">
        <v>33</v>
      </c>
      <c r="E14" t="s">
        <v>21</v>
      </c>
      <c r="F14">
        <v>300</v>
      </c>
      <c r="I14" t="s">
        <v>16</v>
      </c>
      <c r="J14" t="s">
        <v>17</v>
      </c>
      <c r="K14" t="s">
        <v>17</v>
      </c>
      <c r="L14">
        <v>550</v>
      </c>
      <c r="N14">
        <v>300</v>
      </c>
    </row>
    <row r="15" spans="1:14" x14ac:dyDescent="0.3">
      <c r="B15" t="s">
        <v>32</v>
      </c>
      <c r="C15">
        <v>1</v>
      </c>
      <c r="D15" t="s">
        <v>33</v>
      </c>
      <c r="E15" t="s">
        <v>21</v>
      </c>
      <c r="F15">
        <v>300</v>
      </c>
      <c r="I15" t="s">
        <v>16</v>
      </c>
      <c r="J15" t="s">
        <v>17</v>
      </c>
      <c r="K15" t="s">
        <v>17</v>
      </c>
      <c r="L15">
        <v>550</v>
      </c>
      <c r="N15">
        <v>300</v>
      </c>
    </row>
    <row r="16" spans="1:14" x14ac:dyDescent="0.3">
      <c r="B16" t="s">
        <v>34</v>
      </c>
      <c r="C16">
        <v>1</v>
      </c>
      <c r="D16" t="s">
        <v>20</v>
      </c>
      <c r="E16" t="s">
        <v>21</v>
      </c>
      <c r="F16">
        <v>685</v>
      </c>
      <c r="I16" t="s">
        <v>16</v>
      </c>
      <c r="J16" t="s">
        <v>17</v>
      </c>
      <c r="K16" t="s">
        <v>17</v>
      </c>
      <c r="L16">
        <v>935</v>
      </c>
      <c r="N16">
        <v>685</v>
      </c>
    </row>
    <row r="17" spans="1:14" x14ac:dyDescent="0.3">
      <c r="B17" t="s">
        <v>35</v>
      </c>
      <c r="C17">
        <v>1</v>
      </c>
      <c r="D17" t="s">
        <v>33</v>
      </c>
      <c r="E17" t="s">
        <v>31</v>
      </c>
      <c r="F17">
        <v>350</v>
      </c>
      <c r="I17" t="s">
        <v>16</v>
      </c>
      <c r="J17" t="s">
        <v>17</v>
      </c>
      <c r="K17" t="s">
        <v>17</v>
      </c>
      <c r="L17">
        <v>660</v>
      </c>
      <c r="N17">
        <v>350</v>
      </c>
    </row>
    <row r="18" spans="1:14" x14ac:dyDescent="0.3">
      <c r="B18" t="s">
        <v>36</v>
      </c>
      <c r="C18">
        <v>1</v>
      </c>
      <c r="D18" t="s">
        <v>33</v>
      </c>
      <c r="E18" t="s">
        <v>31</v>
      </c>
      <c r="F18">
        <v>350</v>
      </c>
      <c r="I18" t="s">
        <v>16</v>
      </c>
      <c r="J18" t="s">
        <v>17</v>
      </c>
      <c r="K18" t="s">
        <v>17</v>
      </c>
      <c r="L18">
        <v>660</v>
      </c>
      <c r="N18">
        <v>350</v>
      </c>
    </row>
    <row r="19" spans="1:14" x14ac:dyDescent="0.3">
      <c r="A19">
        <v>2021</v>
      </c>
      <c r="B19" t="s">
        <v>37</v>
      </c>
      <c r="C19">
        <v>1</v>
      </c>
      <c r="D19" t="s">
        <v>38</v>
      </c>
      <c r="E19" t="s">
        <v>15</v>
      </c>
      <c r="F19">
        <v>420</v>
      </c>
      <c r="I19" t="s">
        <v>16</v>
      </c>
      <c r="J19" t="s">
        <v>17</v>
      </c>
      <c r="K19" t="s">
        <v>17</v>
      </c>
      <c r="L19">
        <v>495</v>
      </c>
      <c r="N19">
        <v>420</v>
      </c>
    </row>
    <row r="20" spans="1:14" x14ac:dyDescent="0.3">
      <c r="A20">
        <v>2021</v>
      </c>
      <c r="B20" t="s">
        <v>39</v>
      </c>
      <c r="C20">
        <v>1</v>
      </c>
      <c r="D20" t="s">
        <v>38</v>
      </c>
      <c r="E20" t="s">
        <v>21</v>
      </c>
      <c r="F20">
        <v>420</v>
      </c>
      <c r="I20" t="s">
        <v>16</v>
      </c>
      <c r="J20" t="s">
        <v>17</v>
      </c>
      <c r="K20" t="s">
        <v>17</v>
      </c>
      <c r="L20">
        <v>495</v>
      </c>
      <c r="N20">
        <v>420</v>
      </c>
    </row>
    <row r="21" spans="1:14" x14ac:dyDescent="0.3">
      <c r="A21">
        <v>2021</v>
      </c>
      <c r="B21" t="s">
        <v>40</v>
      </c>
      <c r="C21">
        <v>1</v>
      </c>
      <c r="D21" t="s">
        <v>38</v>
      </c>
      <c r="E21" t="s">
        <v>21</v>
      </c>
      <c r="F21">
        <v>420</v>
      </c>
      <c r="I21" t="s">
        <v>16</v>
      </c>
      <c r="J21" t="s">
        <v>17</v>
      </c>
      <c r="K21" t="s">
        <v>17</v>
      </c>
      <c r="L21">
        <v>495</v>
      </c>
      <c r="N21">
        <v>420</v>
      </c>
    </row>
    <row r="22" spans="1:14" x14ac:dyDescent="0.3">
      <c r="A22">
        <v>2021</v>
      </c>
      <c r="B22" t="s">
        <v>41</v>
      </c>
      <c r="C22">
        <v>1</v>
      </c>
      <c r="D22" t="s">
        <v>38</v>
      </c>
      <c r="E22" t="s">
        <v>21</v>
      </c>
      <c r="F22">
        <v>160</v>
      </c>
      <c r="I22" t="s">
        <v>16</v>
      </c>
      <c r="J22" t="s">
        <v>17</v>
      </c>
      <c r="K22" t="s">
        <v>17</v>
      </c>
      <c r="L22">
        <v>220</v>
      </c>
      <c r="N22">
        <v>160</v>
      </c>
    </row>
    <row r="23" spans="1:14" x14ac:dyDescent="0.3">
      <c r="A23">
        <v>2021</v>
      </c>
      <c r="B23" t="s">
        <v>41</v>
      </c>
      <c r="C23">
        <v>1</v>
      </c>
      <c r="D23" t="s">
        <v>38</v>
      </c>
      <c r="E23" t="s">
        <v>21</v>
      </c>
      <c r="F23">
        <v>160</v>
      </c>
      <c r="I23" t="s">
        <v>16</v>
      </c>
      <c r="J23" t="s">
        <v>17</v>
      </c>
      <c r="K23" t="s">
        <v>17</v>
      </c>
      <c r="L23">
        <v>220</v>
      </c>
      <c r="N23">
        <v>160</v>
      </c>
    </row>
    <row r="24" spans="1:14" x14ac:dyDescent="0.3">
      <c r="A24">
        <v>2021</v>
      </c>
      <c r="B24" t="s">
        <v>42</v>
      </c>
      <c r="C24">
        <v>1</v>
      </c>
      <c r="D24" t="s">
        <v>38</v>
      </c>
      <c r="E24" t="s">
        <v>43</v>
      </c>
      <c r="F24">
        <v>420</v>
      </c>
      <c r="I24" t="s">
        <v>16</v>
      </c>
      <c r="J24" t="s">
        <v>17</v>
      </c>
      <c r="K24" t="s">
        <v>17</v>
      </c>
      <c r="L24">
        <v>495</v>
      </c>
      <c r="N24">
        <v>420</v>
      </c>
    </row>
    <row r="25" spans="1:14" x14ac:dyDescent="0.3">
      <c r="A25">
        <v>2021</v>
      </c>
      <c r="B25" t="s">
        <v>44</v>
      </c>
      <c r="C25">
        <v>1</v>
      </c>
      <c r="D25" t="s">
        <v>38</v>
      </c>
      <c r="E25" t="s">
        <v>31</v>
      </c>
      <c r="F25">
        <v>700</v>
      </c>
      <c r="I25" t="s">
        <v>16</v>
      </c>
      <c r="J25" t="s">
        <v>17</v>
      </c>
      <c r="K25" t="s">
        <v>17</v>
      </c>
      <c r="L25">
        <v>770</v>
      </c>
      <c r="N25">
        <v>700</v>
      </c>
    </row>
    <row r="26" spans="1:14" x14ac:dyDescent="0.3">
      <c r="A26">
        <v>2021</v>
      </c>
      <c r="B26" t="s">
        <v>45</v>
      </c>
      <c r="C26">
        <v>1</v>
      </c>
      <c r="D26" t="s">
        <v>38</v>
      </c>
      <c r="E26" t="s">
        <v>31</v>
      </c>
      <c r="F26">
        <v>160</v>
      </c>
      <c r="I26" t="s">
        <v>16</v>
      </c>
      <c r="J26" t="s">
        <v>17</v>
      </c>
      <c r="K26" t="s">
        <v>17</v>
      </c>
      <c r="L26">
        <v>220</v>
      </c>
      <c r="N26">
        <v>160</v>
      </c>
    </row>
    <row r="27" spans="1:14" x14ac:dyDescent="0.3">
      <c r="A27">
        <v>2021</v>
      </c>
      <c r="B27" t="s">
        <v>46</v>
      </c>
      <c r="C27">
        <v>1</v>
      </c>
      <c r="D27" t="s">
        <v>38</v>
      </c>
      <c r="E27" t="s">
        <v>31</v>
      </c>
      <c r="F27">
        <v>160</v>
      </c>
      <c r="I27" t="s">
        <v>16</v>
      </c>
      <c r="J27" t="s">
        <v>17</v>
      </c>
      <c r="K27" t="s">
        <v>17</v>
      </c>
      <c r="L27">
        <v>220</v>
      </c>
      <c r="N27">
        <v>160</v>
      </c>
    </row>
    <row r="28" spans="1:14" x14ac:dyDescent="0.3">
      <c r="A28">
        <v>2021</v>
      </c>
      <c r="B28" t="s">
        <v>46</v>
      </c>
      <c r="C28">
        <v>1</v>
      </c>
      <c r="D28" t="s">
        <v>38</v>
      </c>
      <c r="E28" t="s">
        <v>31</v>
      </c>
      <c r="F28">
        <v>160</v>
      </c>
      <c r="I28" t="s">
        <v>16</v>
      </c>
      <c r="J28" t="s">
        <v>17</v>
      </c>
      <c r="K28" t="s">
        <v>17</v>
      </c>
      <c r="L28">
        <v>220</v>
      </c>
      <c r="N28">
        <v>160</v>
      </c>
    </row>
    <row r="29" spans="1:14" x14ac:dyDescent="0.3">
      <c r="A29">
        <v>2021</v>
      </c>
      <c r="B29" t="s">
        <v>47</v>
      </c>
      <c r="C29">
        <v>1</v>
      </c>
      <c r="D29" t="s">
        <v>38</v>
      </c>
      <c r="E29" t="s">
        <v>15</v>
      </c>
      <c r="F29">
        <v>420</v>
      </c>
      <c r="I29" t="s">
        <v>16</v>
      </c>
      <c r="J29" t="s">
        <v>17</v>
      </c>
      <c r="K29" t="s">
        <v>17</v>
      </c>
      <c r="L29">
        <v>495</v>
      </c>
      <c r="N29">
        <v>420</v>
      </c>
    </row>
    <row r="30" spans="1:14" x14ac:dyDescent="0.3">
      <c r="A30">
        <v>2021</v>
      </c>
      <c r="B30" t="s">
        <v>48</v>
      </c>
      <c r="C30">
        <v>1</v>
      </c>
      <c r="D30" t="s">
        <v>38</v>
      </c>
      <c r="E30" t="s">
        <v>21</v>
      </c>
      <c r="F30">
        <v>0</v>
      </c>
      <c r="I30" t="s">
        <v>16</v>
      </c>
      <c r="J30" t="s">
        <v>17</v>
      </c>
      <c r="K30" t="s">
        <v>17</v>
      </c>
      <c r="L30">
        <v>220</v>
      </c>
      <c r="N30">
        <v>160</v>
      </c>
    </row>
    <row r="31" spans="1:14" x14ac:dyDescent="0.3">
      <c r="A31">
        <v>2021</v>
      </c>
      <c r="B31" t="s">
        <v>49</v>
      </c>
      <c r="C31">
        <v>1</v>
      </c>
      <c r="D31" t="s">
        <v>38</v>
      </c>
      <c r="E31" t="s">
        <v>21</v>
      </c>
      <c r="F31">
        <v>420</v>
      </c>
      <c r="I31" t="s">
        <v>16</v>
      </c>
      <c r="J31" t="s">
        <v>17</v>
      </c>
      <c r="K31" t="s">
        <v>17</v>
      </c>
      <c r="L31">
        <v>495</v>
      </c>
      <c r="N31">
        <v>420</v>
      </c>
    </row>
    <row r="32" spans="1:14" x14ac:dyDescent="0.3">
      <c r="A32" t="s">
        <v>50</v>
      </c>
      <c r="B32" t="s">
        <v>51</v>
      </c>
      <c r="C32">
        <v>1</v>
      </c>
      <c r="D32" t="s">
        <v>52</v>
      </c>
      <c r="E32" t="s">
        <v>21</v>
      </c>
      <c r="F32">
        <v>200</v>
      </c>
      <c r="I32" t="s">
        <v>16</v>
      </c>
      <c r="J32" t="s">
        <v>17</v>
      </c>
      <c r="L32">
        <v>220</v>
      </c>
      <c r="N32">
        <v>220</v>
      </c>
    </row>
    <row r="33" spans="1:14" x14ac:dyDescent="0.3">
      <c r="A33" t="s">
        <v>50</v>
      </c>
      <c r="B33" t="s">
        <v>53</v>
      </c>
      <c r="C33">
        <v>1</v>
      </c>
      <c r="D33" t="s">
        <v>52</v>
      </c>
      <c r="E33" t="s">
        <v>21</v>
      </c>
      <c r="F33">
        <v>160</v>
      </c>
      <c r="I33" t="s">
        <v>16</v>
      </c>
      <c r="J33" t="s">
        <v>17</v>
      </c>
      <c r="L33">
        <v>220</v>
      </c>
      <c r="N33">
        <v>220</v>
      </c>
    </row>
    <row r="34" spans="1:14" x14ac:dyDescent="0.3">
      <c r="B34" t="s">
        <v>54</v>
      </c>
      <c r="C34">
        <f>SUM(C6:C33)</f>
        <v>28</v>
      </c>
      <c r="F34">
        <f>SUM(F6:F33)</f>
        <v>8880.02</v>
      </c>
      <c r="L34">
        <f t="shared" ref="L34:N34" si="0">SUM(L6:L33)</f>
        <v>14630</v>
      </c>
      <c r="M34">
        <f t="shared" si="0"/>
        <v>0</v>
      </c>
      <c r="N34">
        <f t="shared" si="0"/>
        <v>9116.02</v>
      </c>
    </row>
    <row r="37" spans="1:14" x14ac:dyDescent="0.3">
      <c r="B37" t="s">
        <v>55</v>
      </c>
      <c r="C37">
        <v>1</v>
      </c>
      <c r="D37" t="s">
        <v>56</v>
      </c>
      <c r="E37" t="s">
        <v>15</v>
      </c>
      <c r="F37">
        <v>1</v>
      </c>
      <c r="I37" t="s">
        <v>16</v>
      </c>
      <c r="J37" t="s">
        <v>17</v>
      </c>
      <c r="K37" t="s">
        <v>57</v>
      </c>
      <c r="L37">
        <v>6617.6</v>
      </c>
      <c r="N37" t="s">
        <v>58</v>
      </c>
    </row>
    <row r="38" spans="1:14" x14ac:dyDescent="0.3">
      <c r="B38" t="s">
        <v>59</v>
      </c>
      <c r="C38">
        <v>1</v>
      </c>
      <c r="D38" t="s">
        <v>60</v>
      </c>
      <c r="E38" t="s">
        <v>15</v>
      </c>
      <c r="F38">
        <v>392.38</v>
      </c>
      <c r="I38" t="s">
        <v>16</v>
      </c>
      <c r="J38" t="s">
        <v>17</v>
      </c>
      <c r="K38" t="s">
        <v>57</v>
      </c>
      <c r="L38">
        <v>8488.7000000000007</v>
      </c>
      <c r="N38">
        <v>392.38</v>
      </c>
    </row>
    <row r="39" spans="1:14" x14ac:dyDescent="0.3">
      <c r="B39" t="s">
        <v>61</v>
      </c>
      <c r="C39">
        <v>1</v>
      </c>
      <c r="D39" t="s">
        <v>62</v>
      </c>
      <c r="E39" t="s">
        <v>21</v>
      </c>
      <c r="F39">
        <v>1</v>
      </c>
      <c r="I39" t="s">
        <v>16</v>
      </c>
      <c r="J39" t="s">
        <v>17</v>
      </c>
      <c r="K39" t="s">
        <v>57</v>
      </c>
      <c r="L39">
        <v>6617.6</v>
      </c>
      <c r="N39" t="s">
        <v>58</v>
      </c>
    </row>
    <row r="40" spans="1:14" x14ac:dyDescent="0.3">
      <c r="B40" t="s">
        <v>63</v>
      </c>
      <c r="C40">
        <v>1</v>
      </c>
      <c r="D40" t="s">
        <v>56</v>
      </c>
      <c r="E40" t="s">
        <v>43</v>
      </c>
      <c r="F40">
        <v>1140</v>
      </c>
      <c r="I40" t="s">
        <v>16</v>
      </c>
      <c r="J40" t="s">
        <v>17</v>
      </c>
      <c r="K40" t="s">
        <v>57</v>
      </c>
      <c r="L40">
        <v>12127.5</v>
      </c>
      <c r="N40">
        <v>1140</v>
      </c>
    </row>
    <row r="41" spans="1:14" x14ac:dyDescent="0.3">
      <c r="B41" t="s">
        <v>64</v>
      </c>
      <c r="C41">
        <v>1</v>
      </c>
      <c r="D41" t="s">
        <v>65</v>
      </c>
      <c r="E41" t="s">
        <v>31</v>
      </c>
      <c r="F41">
        <v>1</v>
      </c>
      <c r="I41" t="s">
        <v>16</v>
      </c>
      <c r="J41" t="s">
        <v>17</v>
      </c>
      <c r="K41" t="s">
        <v>57</v>
      </c>
      <c r="L41">
        <v>8488.7000000000007</v>
      </c>
      <c r="N41" t="s">
        <v>58</v>
      </c>
    </row>
    <row r="42" spans="1:14" x14ac:dyDescent="0.3">
      <c r="B42" t="s">
        <v>66</v>
      </c>
      <c r="C42">
        <f>SUM(C37:C41)</f>
        <v>5</v>
      </c>
      <c r="F42">
        <f>SUM(F37:F41)</f>
        <v>1535.38</v>
      </c>
      <c r="L42">
        <f>SUM(L37:L41)</f>
        <v>42340.100000000006</v>
      </c>
      <c r="N42">
        <f>SUM(N37:N41)</f>
        <v>1532.38</v>
      </c>
    </row>
    <row r="44" spans="1:14" x14ac:dyDescent="0.3">
      <c r="A44" t="s">
        <v>67</v>
      </c>
      <c r="B44" t="s">
        <v>68</v>
      </c>
      <c r="C44">
        <v>2</v>
      </c>
      <c r="D44" t="s">
        <v>69</v>
      </c>
      <c r="F44">
        <v>2</v>
      </c>
      <c r="I44" t="s">
        <v>16</v>
      </c>
      <c r="J44" t="s">
        <v>70</v>
      </c>
      <c r="L44">
        <f>2800*2</f>
        <v>5600</v>
      </c>
      <c r="N44">
        <v>0</v>
      </c>
    </row>
    <row r="45" spans="1:14" x14ac:dyDescent="0.3">
      <c r="A45" t="s">
        <v>71</v>
      </c>
      <c r="B45" t="s">
        <v>72</v>
      </c>
      <c r="C45">
        <v>1</v>
      </c>
      <c r="D45" t="s">
        <v>73</v>
      </c>
      <c r="N45" t="s">
        <v>74</v>
      </c>
    </row>
    <row r="46" spans="1:14" x14ac:dyDescent="0.3">
      <c r="B46" t="s">
        <v>75</v>
      </c>
      <c r="C46">
        <v>4</v>
      </c>
      <c r="F46">
        <v>8697</v>
      </c>
      <c r="I46" t="s">
        <v>16</v>
      </c>
      <c r="J46" t="s">
        <v>70</v>
      </c>
      <c r="K46" t="s">
        <v>57</v>
      </c>
      <c r="L46">
        <v>10000</v>
      </c>
      <c r="N46">
        <v>8698</v>
      </c>
    </row>
    <row r="47" spans="1:14" x14ac:dyDescent="0.3">
      <c r="A47" t="s">
        <v>76</v>
      </c>
      <c r="B47" t="s">
        <v>77</v>
      </c>
      <c r="C47">
        <v>1</v>
      </c>
      <c r="F47" t="s">
        <v>78</v>
      </c>
      <c r="L47">
        <v>5000</v>
      </c>
    </row>
    <row r="48" spans="1:14" x14ac:dyDescent="0.3">
      <c r="B48" t="s">
        <v>79</v>
      </c>
      <c r="C48">
        <v>1</v>
      </c>
      <c r="D48" t="s">
        <v>80</v>
      </c>
      <c r="E48" t="s">
        <v>21</v>
      </c>
      <c r="F48">
        <v>740</v>
      </c>
      <c r="I48" t="s">
        <v>16</v>
      </c>
      <c r="J48" t="s">
        <v>17</v>
      </c>
      <c r="K48" t="s">
        <v>70</v>
      </c>
      <c r="L48">
        <v>1650</v>
      </c>
      <c r="N48">
        <v>740</v>
      </c>
    </row>
    <row r="49" spans="1:15" x14ac:dyDescent="0.3">
      <c r="B49" t="s">
        <v>81</v>
      </c>
      <c r="C49">
        <v>1</v>
      </c>
      <c r="D49" t="s">
        <v>82</v>
      </c>
      <c r="E49" t="s">
        <v>21</v>
      </c>
      <c r="F49">
        <v>740</v>
      </c>
      <c r="I49" t="s">
        <v>16</v>
      </c>
      <c r="J49" t="s">
        <v>17</v>
      </c>
      <c r="K49" t="s">
        <v>70</v>
      </c>
      <c r="L49">
        <v>1650</v>
      </c>
      <c r="N49">
        <v>740</v>
      </c>
    </row>
    <row r="50" spans="1:15" x14ac:dyDescent="0.3">
      <c r="B50" t="s">
        <v>83</v>
      </c>
      <c r="C50">
        <v>1</v>
      </c>
      <c r="D50" t="s">
        <v>80</v>
      </c>
      <c r="E50" t="s">
        <v>21</v>
      </c>
      <c r="F50">
        <v>740</v>
      </c>
      <c r="I50" t="s">
        <v>16</v>
      </c>
      <c r="J50" t="s">
        <v>17</v>
      </c>
      <c r="K50" t="s">
        <v>70</v>
      </c>
      <c r="L50">
        <v>1650</v>
      </c>
      <c r="N50">
        <v>740</v>
      </c>
    </row>
    <row r="51" spans="1:15" x14ac:dyDescent="0.3">
      <c r="A51" t="s">
        <v>84</v>
      </c>
      <c r="B51" t="s">
        <v>85</v>
      </c>
      <c r="C51">
        <v>1</v>
      </c>
      <c r="D51" t="s">
        <v>33</v>
      </c>
      <c r="E51" t="s">
        <v>15</v>
      </c>
      <c r="F51">
        <v>1254.75</v>
      </c>
      <c r="I51" t="s">
        <v>16</v>
      </c>
      <c r="J51" t="s">
        <v>17</v>
      </c>
      <c r="K51" t="s">
        <v>70</v>
      </c>
      <c r="L51">
        <v>1100</v>
      </c>
      <c r="N51">
        <v>1254.75</v>
      </c>
    </row>
    <row r="52" spans="1:15" x14ac:dyDescent="0.3">
      <c r="A52" t="s">
        <v>86</v>
      </c>
      <c r="B52" t="s">
        <v>87</v>
      </c>
      <c r="C52">
        <v>1</v>
      </c>
      <c r="D52" t="s">
        <v>88</v>
      </c>
      <c r="E52" t="s">
        <v>15</v>
      </c>
      <c r="F52">
        <v>0</v>
      </c>
      <c r="N52">
        <v>1254</v>
      </c>
    </row>
    <row r="53" spans="1:15" x14ac:dyDescent="0.3">
      <c r="A53" t="s">
        <v>89</v>
      </c>
      <c r="B53" t="s">
        <v>87</v>
      </c>
      <c r="C53">
        <v>1</v>
      </c>
      <c r="D53" t="s">
        <v>90</v>
      </c>
      <c r="E53" t="s">
        <v>15</v>
      </c>
      <c r="F53">
        <v>2200</v>
      </c>
      <c r="I53" t="s">
        <v>16</v>
      </c>
      <c r="J53" t="s">
        <v>17</v>
      </c>
      <c r="K53" t="s">
        <v>70</v>
      </c>
      <c r="L53">
        <v>2200</v>
      </c>
      <c r="N53">
        <v>1254</v>
      </c>
    </row>
    <row r="54" spans="1:15" x14ac:dyDescent="0.3">
      <c r="B54" t="s">
        <v>91</v>
      </c>
      <c r="C54">
        <v>1</v>
      </c>
      <c r="D54" t="s">
        <v>33</v>
      </c>
      <c r="E54" t="s">
        <v>31</v>
      </c>
      <c r="F54">
        <v>1250</v>
      </c>
      <c r="I54" t="s">
        <v>16</v>
      </c>
      <c r="J54" t="s">
        <v>17</v>
      </c>
      <c r="K54" t="s">
        <v>70</v>
      </c>
      <c r="L54">
        <v>2200</v>
      </c>
      <c r="N54">
        <v>2200</v>
      </c>
    </row>
    <row r="55" spans="1:15" x14ac:dyDescent="0.3">
      <c r="B55" t="s">
        <v>92</v>
      </c>
      <c r="C55">
        <v>1</v>
      </c>
      <c r="D55" t="s">
        <v>93</v>
      </c>
      <c r="E55" t="s">
        <v>21</v>
      </c>
      <c r="F55">
        <v>2042.56</v>
      </c>
      <c r="I55" t="s">
        <v>16</v>
      </c>
      <c r="J55" t="s">
        <v>17</v>
      </c>
      <c r="K55" t="s">
        <v>70</v>
      </c>
      <c r="L55">
        <v>2970</v>
      </c>
      <c r="N55">
        <v>2042.56</v>
      </c>
    </row>
    <row r="56" spans="1:15" x14ac:dyDescent="0.3">
      <c r="B56" t="s">
        <v>94</v>
      </c>
      <c r="C56">
        <f>SUM(C48:C55)</f>
        <v>8</v>
      </c>
      <c r="F56">
        <f>SUM(F48:F55)</f>
        <v>8967.31</v>
      </c>
      <c r="L56">
        <f>SUM(L48:L55)</f>
        <v>13420</v>
      </c>
      <c r="N56">
        <f>SUM(N48:N55)</f>
        <v>10225.31</v>
      </c>
    </row>
    <row r="58" spans="1:15" x14ac:dyDescent="0.3">
      <c r="B58" t="s">
        <v>95</v>
      </c>
      <c r="C58">
        <v>1</v>
      </c>
      <c r="D58" t="s">
        <v>14</v>
      </c>
      <c r="E58" t="s">
        <v>21</v>
      </c>
      <c r="F58">
        <v>709.5</v>
      </c>
      <c r="I58" t="s">
        <v>96</v>
      </c>
      <c r="J58" t="s">
        <v>97</v>
      </c>
      <c r="K58" t="s">
        <v>70</v>
      </c>
      <c r="L58">
        <v>1100</v>
      </c>
      <c r="N58">
        <v>709.5</v>
      </c>
    </row>
    <row r="60" spans="1:15" x14ac:dyDescent="0.3">
      <c r="B60" t="s">
        <v>98</v>
      </c>
      <c r="C60">
        <v>1</v>
      </c>
      <c r="D60" t="s">
        <v>99</v>
      </c>
      <c r="E60" t="s">
        <v>21</v>
      </c>
      <c r="F60">
        <v>282.60000000000002</v>
      </c>
      <c r="I60" t="s">
        <v>96</v>
      </c>
      <c r="J60" t="s">
        <v>97</v>
      </c>
      <c r="K60" t="s">
        <v>70</v>
      </c>
      <c r="L60">
        <v>330</v>
      </c>
      <c r="N60">
        <v>282.60000000000002</v>
      </c>
    </row>
    <row r="62" spans="1:15" x14ac:dyDescent="0.3">
      <c r="A62" t="s">
        <v>50</v>
      </c>
      <c r="B62" t="s">
        <v>100</v>
      </c>
      <c r="C62">
        <v>1</v>
      </c>
      <c r="D62" t="s">
        <v>101</v>
      </c>
      <c r="E62" t="s">
        <v>15</v>
      </c>
      <c r="F62">
        <v>1700</v>
      </c>
      <c r="I62" t="s">
        <v>16</v>
      </c>
      <c r="J62" t="s">
        <v>17</v>
      </c>
      <c r="K62" t="s">
        <v>17</v>
      </c>
      <c r="L62">
        <v>3600</v>
      </c>
      <c r="N62">
        <v>241.95</v>
      </c>
    </row>
    <row r="63" spans="1:15" x14ac:dyDescent="0.3">
      <c r="A63" t="s">
        <v>102</v>
      </c>
      <c r="B63" t="s">
        <v>103</v>
      </c>
      <c r="C63">
        <v>1</v>
      </c>
      <c r="D63" t="s">
        <v>104</v>
      </c>
      <c r="E63" t="s">
        <v>21</v>
      </c>
      <c r="F63">
        <v>3600</v>
      </c>
      <c r="I63" t="s">
        <v>105</v>
      </c>
      <c r="J63" t="s">
        <v>17</v>
      </c>
      <c r="K63" t="s">
        <v>17</v>
      </c>
      <c r="L63">
        <v>3600</v>
      </c>
      <c r="N63">
        <v>320</v>
      </c>
      <c r="O63">
        <f>F63 -N63</f>
        <v>3280</v>
      </c>
    </row>
    <row r="64" spans="1:15" x14ac:dyDescent="0.3">
      <c r="A64" t="s">
        <v>106</v>
      </c>
      <c r="B64" t="s">
        <v>107</v>
      </c>
      <c r="C64">
        <v>1</v>
      </c>
      <c r="D64" t="s">
        <v>104</v>
      </c>
      <c r="E64" t="s">
        <v>21</v>
      </c>
      <c r="F64">
        <v>3600</v>
      </c>
      <c r="I64" t="s">
        <v>105</v>
      </c>
      <c r="J64" t="s">
        <v>17</v>
      </c>
      <c r="K64" t="s">
        <v>17</v>
      </c>
      <c r="L64">
        <v>3600</v>
      </c>
      <c r="N64">
        <v>345</v>
      </c>
      <c r="O64">
        <f>F64 -N64</f>
        <v>3255</v>
      </c>
    </row>
    <row r="65" spans="1:15" x14ac:dyDescent="0.3">
      <c r="A65" t="s">
        <v>108</v>
      </c>
      <c r="B65" t="s">
        <v>109</v>
      </c>
      <c r="C65">
        <v>1</v>
      </c>
      <c r="D65" t="s">
        <v>104</v>
      </c>
      <c r="E65" t="s">
        <v>43</v>
      </c>
      <c r="F65">
        <v>3600</v>
      </c>
      <c r="I65" t="s">
        <v>105</v>
      </c>
      <c r="J65" t="s">
        <v>17</v>
      </c>
      <c r="K65" t="s">
        <v>17</v>
      </c>
      <c r="L65">
        <v>3600</v>
      </c>
      <c r="N65">
        <v>241.97</v>
      </c>
      <c r="O65">
        <f>F65 -N65</f>
        <v>3358.03</v>
      </c>
    </row>
    <row r="66" spans="1:15" x14ac:dyDescent="0.3">
      <c r="A66" t="s">
        <v>104</v>
      </c>
      <c r="B66" t="s">
        <v>110</v>
      </c>
      <c r="C66">
        <v>1</v>
      </c>
      <c r="D66" t="s">
        <v>104</v>
      </c>
      <c r="E66" t="s">
        <v>31</v>
      </c>
      <c r="F66">
        <v>3600</v>
      </c>
      <c r="I66" t="s">
        <v>16</v>
      </c>
      <c r="J66" t="s">
        <v>17</v>
      </c>
      <c r="K66" t="s">
        <v>17</v>
      </c>
      <c r="L66">
        <v>3600</v>
      </c>
      <c r="N66">
        <v>241.95</v>
      </c>
      <c r="O66">
        <f>F66 -N66</f>
        <v>3358.05</v>
      </c>
    </row>
    <row r="67" spans="1:15" x14ac:dyDescent="0.3">
      <c r="A67" t="s">
        <v>50</v>
      </c>
      <c r="B67" t="s">
        <v>111</v>
      </c>
      <c r="C67">
        <v>1</v>
      </c>
      <c r="D67" t="s">
        <v>112</v>
      </c>
      <c r="E67" t="s">
        <v>21</v>
      </c>
      <c r="F67">
        <v>1600</v>
      </c>
      <c r="I67" t="s">
        <v>105</v>
      </c>
      <c r="J67" t="s">
        <v>17</v>
      </c>
      <c r="K67" t="s">
        <v>17</v>
      </c>
      <c r="L67">
        <v>3600</v>
      </c>
      <c r="N67">
        <v>345</v>
      </c>
    </row>
    <row r="68" spans="1:15" x14ac:dyDescent="0.3">
      <c r="B68" t="s">
        <v>113</v>
      </c>
      <c r="C68">
        <f>SUM(C62:C67)</f>
        <v>6</v>
      </c>
      <c r="F68">
        <f>SUM(F62:F67)</f>
        <v>17700</v>
      </c>
      <c r="L68">
        <f>SUM(L62:L67)</f>
        <v>21600</v>
      </c>
      <c r="N68">
        <f>SUM(N62:N67)</f>
        <v>1735.8700000000001</v>
      </c>
      <c r="O68">
        <f>F68-N68</f>
        <v>15964.13</v>
      </c>
    </row>
    <row r="70" spans="1:15" x14ac:dyDescent="0.3">
      <c r="B70" t="s">
        <v>114</v>
      </c>
      <c r="C70">
        <v>1</v>
      </c>
      <c r="E70" t="s">
        <v>115</v>
      </c>
      <c r="F70">
        <v>1750</v>
      </c>
      <c r="I70" t="s">
        <v>16</v>
      </c>
      <c r="J70" t="s">
        <v>17</v>
      </c>
      <c r="K70" t="s">
        <v>70</v>
      </c>
      <c r="L70">
        <v>1750</v>
      </c>
      <c r="N70">
        <v>1750</v>
      </c>
    </row>
    <row r="71" spans="1:15" x14ac:dyDescent="0.3">
      <c r="B71" t="s">
        <v>116</v>
      </c>
      <c r="C71">
        <v>1</v>
      </c>
      <c r="E71" t="s">
        <v>117</v>
      </c>
      <c r="F71">
        <v>76.59</v>
      </c>
      <c r="I71" t="s">
        <v>96</v>
      </c>
      <c r="J71" t="s">
        <v>17</v>
      </c>
      <c r="K71" t="s">
        <v>17</v>
      </c>
      <c r="L71">
        <v>300</v>
      </c>
      <c r="N71">
        <v>76.59</v>
      </c>
    </row>
    <row r="72" spans="1:15" x14ac:dyDescent="0.3">
      <c r="B72" t="s">
        <v>116</v>
      </c>
      <c r="C72">
        <v>1</v>
      </c>
      <c r="E72" t="s">
        <v>117</v>
      </c>
      <c r="F72">
        <v>108.51</v>
      </c>
      <c r="I72" t="s">
        <v>96</v>
      </c>
      <c r="J72" t="s">
        <v>17</v>
      </c>
      <c r="K72" t="s">
        <v>17</v>
      </c>
      <c r="L72">
        <v>300</v>
      </c>
      <c r="N72">
        <v>108.51</v>
      </c>
    </row>
    <row r="73" spans="1:15" x14ac:dyDescent="0.3">
      <c r="B73" t="s">
        <v>118</v>
      </c>
      <c r="C73">
        <v>1</v>
      </c>
      <c r="E73" t="s">
        <v>117</v>
      </c>
      <c r="F73">
        <v>102.12</v>
      </c>
      <c r="I73" t="s">
        <v>96</v>
      </c>
      <c r="J73" t="s">
        <v>17</v>
      </c>
      <c r="K73" t="s">
        <v>17</v>
      </c>
      <c r="L73">
        <v>300</v>
      </c>
      <c r="N73">
        <v>102.12</v>
      </c>
    </row>
    <row r="74" spans="1:15" x14ac:dyDescent="0.3">
      <c r="A74" t="s">
        <v>119</v>
      </c>
      <c r="B74" t="s">
        <v>120</v>
      </c>
      <c r="C74">
        <v>1</v>
      </c>
      <c r="D74" t="s">
        <v>121</v>
      </c>
      <c r="E74" t="s">
        <v>122</v>
      </c>
      <c r="F74">
        <v>877.97</v>
      </c>
      <c r="I74" t="s">
        <v>16</v>
      </c>
      <c r="J74" t="s">
        <v>70</v>
      </c>
      <c r="K74" t="s">
        <v>70</v>
      </c>
      <c r="L74">
        <v>900</v>
      </c>
      <c r="N74">
        <v>900</v>
      </c>
    </row>
    <row r="75" spans="1:15" x14ac:dyDescent="0.3">
      <c r="B75" t="s">
        <v>123</v>
      </c>
      <c r="C75">
        <v>1</v>
      </c>
      <c r="D75" t="s">
        <v>124</v>
      </c>
      <c r="E75" t="s">
        <v>117</v>
      </c>
      <c r="F75">
        <v>189</v>
      </c>
      <c r="I75" t="s">
        <v>16</v>
      </c>
      <c r="J75" t="s">
        <v>17</v>
      </c>
      <c r="K75" t="s">
        <v>17</v>
      </c>
      <c r="L75">
        <v>200</v>
      </c>
      <c r="N75">
        <v>189</v>
      </c>
    </row>
    <row r="76" spans="1:15" x14ac:dyDescent="0.3">
      <c r="B76" t="s">
        <v>125</v>
      </c>
      <c r="C76">
        <v>2</v>
      </c>
      <c r="D76" t="s">
        <v>126</v>
      </c>
      <c r="E76" t="s">
        <v>117</v>
      </c>
      <c r="F76">
        <v>320</v>
      </c>
      <c r="I76" t="s">
        <v>96</v>
      </c>
      <c r="J76" t="s">
        <v>70</v>
      </c>
      <c r="K76" t="s">
        <v>17</v>
      </c>
      <c r="L76">
        <v>320</v>
      </c>
      <c r="N76">
        <v>320</v>
      </c>
    </row>
    <row r="77" spans="1:15" x14ac:dyDescent="0.3">
      <c r="A77">
        <v>2020</v>
      </c>
      <c r="B77" t="s">
        <v>127</v>
      </c>
      <c r="C77">
        <v>1</v>
      </c>
      <c r="D77" t="s">
        <v>128</v>
      </c>
      <c r="E77" t="s">
        <v>117</v>
      </c>
      <c r="F77">
        <v>325</v>
      </c>
      <c r="I77" t="s">
        <v>16</v>
      </c>
      <c r="J77" t="s">
        <v>70</v>
      </c>
      <c r="K77" t="s">
        <v>70</v>
      </c>
      <c r="L77">
        <v>500</v>
      </c>
      <c r="N77">
        <v>325</v>
      </c>
    </row>
    <row r="78" spans="1:15" x14ac:dyDescent="0.3">
      <c r="A78">
        <v>2020</v>
      </c>
      <c r="B78" t="s">
        <v>129</v>
      </c>
      <c r="C78">
        <v>1</v>
      </c>
      <c r="D78" t="s">
        <v>130</v>
      </c>
      <c r="E78" t="s">
        <v>131</v>
      </c>
      <c r="F78">
        <v>600</v>
      </c>
      <c r="I78" t="s">
        <v>16</v>
      </c>
      <c r="J78" t="s">
        <v>70</v>
      </c>
      <c r="K78" t="s">
        <v>70</v>
      </c>
      <c r="L78">
        <v>600</v>
      </c>
      <c r="N78">
        <v>600</v>
      </c>
    </row>
    <row r="79" spans="1:15" x14ac:dyDescent="0.3">
      <c r="A79">
        <v>2020</v>
      </c>
      <c r="B79" t="s">
        <v>132</v>
      </c>
      <c r="C79">
        <v>1</v>
      </c>
      <c r="D79" t="s">
        <v>130</v>
      </c>
      <c r="E79" t="s">
        <v>131</v>
      </c>
      <c r="F79">
        <v>180</v>
      </c>
      <c r="I79" t="s">
        <v>16</v>
      </c>
      <c r="J79" t="s">
        <v>70</v>
      </c>
      <c r="K79" t="s">
        <v>70</v>
      </c>
      <c r="L79">
        <v>180</v>
      </c>
      <c r="N79">
        <v>180</v>
      </c>
    </row>
    <row r="80" spans="1:15" x14ac:dyDescent="0.3">
      <c r="A80">
        <v>2020</v>
      </c>
      <c r="B80" t="s">
        <v>133</v>
      </c>
      <c r="C80">
        <v>1</v>
      </c>
      <c r="D80" t="s">
        <v>130</v>
      </c>
      <c r="E80" t="s">
        <v>131</v>
      </c>
      <c r="F80">
        <v>512</v>
      </c>
      <c r="I80" t="s">
        <v>16</v>
      </c>
      <c r="J80" t="s">
        <v>70</v>
      </c>
      <c r="K80" t="s">
        <v>70</v>
      </c>
      <c r="L80">
        <v>512</v>
      </c>
      <c r="N80">
        <v>512</v>
      </c>
    </row>
    <row r="81" spans="1:15" x14ac:dyDescent="0.3">
      <c r="A81">
        <v>2020</v>
      </c>
      <c r="B81" t="s">
        <v>134</v>
      </c>
      <c r="C81">
        <v>1</v>
      </c>
      <c r="D81" t="s">
        <v>130</v>
      </c>
      <c r="E81" t="s">
        <v>131</v>
      </c>
      <c r="F81">
        <v>365</v>
      </c>
      <c r="I81" t="s">
        <v>16</v>
      </c>
      <c r="J81" t="s">
        <v>70</v>
      </c>
      <c r="K81" t="s">
        <v>70</v>
      </c>
      <c r="L81">
        <v>380</v>
      </c>
      <c r="N81">
        <v>365</v>
      </c>
    </row>
    <row r="82" spans="1:15" x14ac:dyDescent="0.3">
      <c r="A82">
        <v>2020</v>
      </c>
      <c r="B82" t="s">
        <v>135</v>
      </c>
      <c r="C82">
        <v>1</v>
      </c>
      <c r="D82" t="s">
        <v>130</v>
      </c>
      <c r="E82" t="s">
        <v>131</v>
      </c>
      <c r="F82">
        <v>600</v>
      </c>
      <c r="I82" t="s">
        <v>16</v>
      </c>
      <c r="J82" t="s">
        <v>70</v>
      </c>
      <c r="L82">
        <v>660</v>
      </c>
      <c r="N82">
        <v>600</v>
      </c>
    </row>
    <row r="83" spans="1:15" x14ac:dyDescent="0.3">
      <c r="A83">
        <v>2020</v>
      </c>
      <c r="B83" t="s">
        <v>136</v>
      </c>
      <c r="C83">
        <v>1</v>
      </c>
      <c r="D83" t="s">
        <v>130</v>
      </c>
      <c r="E83" t="s">
        <v>131</v>
      </c>
      <c r="F83">
        <v>682</v>
      </c>
      <c r="I83" t="s">
        <v>16</v>
      </c>
      <c r="J83" t="s">
        <v>70</v>
      </c>
      <c r="K83" t="s">
        <v>70</v>
      </c>
      <c r="L83">
        <v>750.2</v>
      </c>
      <c r="N83">
        <v>682</v>
      </c>
    </row>
    <row r="84" spans="1:15" x14ac:dyDescent="0.3">
      <c r="A84" t="s">
        <v>137</v>
      </c>
      <c r="B84" t="s">
        <v>138</v>
      </c>
      <c r="C84">
        <v>1</v>
      </c>
      <c r="D84" t="s">
        <v>139</v>
      </c>
      <c r="E84" t="s">
        <v>140</v>
      </c>
      <c r="F84">
        <v>189.49</v>
      </c>
      <c r="I84" t="s">
        <v>16</v>
      </c>
      <c r="J84" t="s">
        <v>17</v>
      </c>
      <c r="L84">
        <v>200</v>
      </c>
      <c r="N84">
        <v>189.49</v>
      </c>
      <c r="O84">
        <f>F84-N84</f>
        <v>0</v>
      </c>
    </row>
    <row r="85" spans="1:15" x14ac:dyDescent="0.3">
      <c r="A85" t="s">
        <v>141</v>
      </c>
      <c r="B85" t="s">
        <v>142</v>
      </c>
      <c r="C85">
        <v>1</v>
      </c>
      <c r="D85" t="s">
        <v>139</v>
      </c>
      <c r="E85" t="s">
        <v>140</v>
      </c>
      <c r="F85">
        <v>35.93</v>
      </c>
      <c r="I85" t="s">
        <v>16</v>
      </c>
      <c r="J85" t="s">
        <v>17</v>
      </c>
      <c r="L85">
        <v>40</v>
      </c>
      <c r="N85">
        <v>35.93</v>
      </c>
      <c r="O85">
        <f>F85-N85</f>
        <v>0</v>
      </c>
    </row>
    <row r="86" spans="1:15" x14ac:dyDescent="0.3">
      <c r="B86" t="s">
        <v>143</v>
      </c>
      <c r="C86">
        <f>SUM(C70:C85)</f>
        <v>17</v>
      </c>
      <c r="F86">
        <f>SUM(F70:F85)</f>
        <v>6913.61</v>
      </c>
      <c r="L86">
        <f>SUM(L70:L85)</f>
        <v>7892.2</v>
      </c>
      <c r="N86">
        <f>SUM(N70:N85)</f>
        <v>6935.6399999999994</v>
      </c>
    </row>
    <row r="88" spans="1:15" x14ac:dyDescent="0.3">
      <c r="B88" t="s">
        <v>144</v>
      </c>
      <c r="C88">
        <v>1</v>
      </c>
      <c r="D88" t="s">
        <v>145</v>
      </c>
      <c r="E88" t="s">
        <v>146</v>
      </c>
      <c r="F88">
        <v>559</v>
      </c>
      <c r="I88" t="s">
        <v>96</v>
      </c>
      <c r="J88" t="s">
        <v>17</v>
      </c>
      <c r="K88" t="s">
        <v>17</v>
      </c>
      <c r="L88">
        <v>1000</v>
      </c>
      <c r="N88">
        <v>559</v>
      </c>
    </row>
    <row r="89" spans="1:15" x14ac:dyDescent="0.3">
      <c r="A89">
        <v>2021</v>
      </c>
      <c r="B89" t="s">
        <v>147</v>
      </c>
      <c r="C89">
        <v>1</v>
      </c>
      <c r="D89" t="s">
        <v>148</v>
      </c>
      <c r="E89" t="s">
        <v>146</v>
      </c>
      <c r="F89">
        <v>575</v>
      </c>
      <c r="I89" t="s">
        <v>96</v>
      </c>
      <c r="J89" t="s">
        <v>17</v>
      </c>
      <c r="K89" t="s">
        <v>17</v>
      </c>
      <c r="L89">
        <v>632.5</v>
      </c>
      <c r="N89">
        <v>575</v>
      </c>
    </row>
    <row r="90" spans="1:15" x14ac:dyDescent="0.3">
      <c r="A90">
        <v>2020</v>
      </c>
      <c r="B90" t="s">
        <v>149</v>
      </c>
      <c r="C90">
        <v>1</v>
      </c>
      <c r="D90" t="s">
        <v>150</v>
      </c>
      <c r="E90" t="s">
        <v>146</v>
      </c>
      <c r="F90">
        <v>715</v>
      </c>
      <c r="I90" t="s">
        <v>16</v>
      </c>
      <c r="J90" t="s">
        <v>17</v>
      </c>
      <c r="K90" t="s">
        <v>17</v>
      </c>
      <c r="L90">
        <v>786.5</v>
      </c>
      <c r="N90">
        <v>715</v>
      </c>
    </row>
    <row r="91" spans="1:15" x14ac:dyDescent="0.3">
      <c r="B91" t="s">
        <v>151</v>
      </c>
      <c r="C91">
        <f>SUM(C88:C90)</f>
        <v>3</v>
      </c>
      <c r="F91">
        <f>SUM(F88:F90)</f>
        <v>1849</v>
      </c>
      <c r="L91">
        <f>SUM(L88:L90)</f>
        <v>2419</v>
      </c>
      <c r="N91">
        <f>SUM(N88:N90)</f>
        <v>1849</v>
      </c>
    </row>
    <row r="92" spans="1:15" x14ac:dyDescent="0.3">
      <c r="A92" t="s">
        <v>152</v>
      </c>
    </row>
    <row r="93" spans="1:15" x14ac:dyDescent="0.3">
      <c r="B93" t="s">
        <v>153</v>
      </c>
      <c r="C93">
        <v>1</v>
      </c>
      <c r="D93" t="s">
        <v>14</v>
      </c>
      <c r="E93" t="s">
        <v>154</v>
      </c>
      <c r="F93" t="s">
        <v>78</v>
      </c>
      <c r="I93" t="s">
        <v>16</v>
      </c>
      <c r="J93" t="s">
        <v>17</v>
      </c>
      <c r="L93">
        <v>354</v>
      </c>
      <c r="N93" t="s">
        <v>78</v>
      </c>
      <c r="O93" t="s">
        <v>155</v>
      </c>
    </row>
    <row r="94" spans="1:15" x14ac:dyDescent="0.3">
      <c r="B94" t="s">
        <v>156</v>
      </c>
      <c r="C94">
        <v>1</v>
      </c>
      <c r="D94" t="s">
        <v>14</v>
      </c>
      <c r="E94" t="s">
        <v>154</v>
      </c>
      <c r="F94" t="s">
        <v>78</v>
      </c>
      <c r="I94" t="s">
        <v>16</v>
      </c>
      <c r="J94" t="s">
        <v>17</v>
      </c>
      <c r="L94">
        <v>385</v>
      </c>
      <c r="N94" t="s">
        <v>78</v>
      </c>
      <c r="O94" t="s">
        <v>155</v>
      </c>
    </row>
    <row r="96" spans="1:15" x14ac:dyDescent="0.3">
      <c r="B96" t="s">
        <v>157</v>
      </c>
      <c r="C96">
        <v>1</v>
      </c>
      <c r="D96" t="s">
        <v>158</v>
      </c>
      <c r="E96" t="s">
        <v>21</v>
      </c>
      <c r="F96">
        <v>1</v>
      </c>
      <c r="I96" t="s">
        <v>16</v>
      </c>
      <c r="J96" t="s">
        <v>70</v>
      </c>
      <c r="K96" t="s">
        <v>17</v>
      </c>
      <c r="L96">
        <v>2200</v>
      </c>
      <c r="N96" t="s">
        <v>58</v>
      </c>
    </row>
    <row r="97" spans="1:14" x14ac:dyDescent="0.3">
      <c r="B97" t="s">
        <v>159</v>
      </c>
      <c r="C97">
        <v>1</v>
      </c>
      <c r="D97" t="s">
        <v>14</v>
      </c>
      <c r="E97" t="s">
        <v>21</v>
      </c>
      <c r="F97">
        <v>1</v>
      </c>
      <c r="I97" t="s">
        <v>16</v>
      </c>
      <c r="J97" t="s">
        <v>70</v>
      </c>
      <c r="K97" t="s">
        <v>17</v>
      </c>
      <c r="L97">
        <v>9900</v>
      </c>
      <c r="N97" t="s">
        <v>58</v>
      </c>
    </row>
    <row r="98" spans="1:14" x14ac:dyDescent="0.3">
      <c r="B98" t="s">
        <v>160</v>
      </c>
      <c r="C98">
        <v>1</v>
      </c>
      <c r="D98" t="s">
        <v>14</v>
      </c>
      <c r="E98" t="s">
        <v>15</v>
      </c>
      <c r="F98">
        <v>2495</v>
      </c>
      <c r="I98" t="s">
        <v>16</v>
      </c>
      <c r="J98" t="s">
        <v>70</v>
      </c>
      <c r="K98" t="s">
        <v>17</v>
      </c>
      <c r="L98">
        <v>2200</v>
      </c>
      <c r="N98">
        <v>2495</v>
      </c>
    </row>
    <row r="99" spans="1:14" x14ac:dyDescent="0.3">
      <c r="B99" t="s">
        <v>161</v>
      </c>
      <c r="C99">
        <v>1</v>
      </c>
      <c r="D99" t="s">
        <v>162</v>
      </c>
      <c r="E99" t="s">
        <v>21</v>
      </c>
    </row>
    <row r="100" spans="1:14" x14ac:dyDescent="0.3">
      <c r="B100" t="s">
        <v>163</v>
      </c>
      <c r="C100">
        <v>1</v>
      </c>
      <c r="D100" t="s">
        <v>164</v>
      </c>
      <c r="E100" t="s">
        <v>21</v>
      </c>
      <c r="F100">
        <v>1</v>
      </c>
      <c r="I100" t="s">
        <v>16</v>
      </c>
      <c r="J100" t="s">
        <v>70</v>
      </c>
      <c r="K100" t="s">
        <v>17</v>
      </c>
      <c r="L100">
        <v>2200</v>
      </c>
      <c r="N100" t="s">
        <v>58</v>
      </c>
    </row>
    <row r="101" spans="1:14" x14ac:dyDescent="0.3">
      <c r="B101" t="s">
        <v>165</v>
      </c>
      <c r="C101">
        <v>1</v>
      </c>
      <c r="D101" t="s">
        <v>164</v>
      </c>
      <c r="E101" t="s">
        <v>21</v>
      </c>
      <c r="F101">
        <v>1</v>
      </c>
      <c r="I101" t="s">
        <v>16</v>
      </c>
      <c r="J101" t="s">
        <v>70</v>
      </c>
      <c r="K101" t="s">
        <v>17</v>
      </c>
      <c r="L101">
        <v>9900</v>
      </c>
      <c r="N101" t="s">
        <v>58</v>
      </c>
    </row>
    <row r="102" spans="1:14" x14ac:dyDescent="0.3">
      <c r="B102" t="s">
        <v>166</v>
      </c>
      <c r="C102">
        <v>1</v>
      </c>
      <c r="D102" t="s">
        <v>158</v>
      </c>
      <c r="E102" t="s">
        <v>21</v>
      </c>
    </row>
    <row r="103" spans="1:14" x14ac:dyDescent="0.3">
      <c r="A103">
        <v>2019</v>
      </c>
      <c r="B103" t="s">
        <v>167</v>
      </c>
      <c r="C103">
        <v>1</v>
      </c>
      <c r="D103" t="s">
        <v>126</v>
      </c>
      <c r="E103" t="s">
        <v>43</v>
      </c>
      <c r="F103">
        <v>7000</v>
      </c>
      <c r="I103" t="s">
        <v>16</v>
      </c>
      <c r="J103" t="s">
        <v>70</v>
      </c>
      <c r="K103" t="s">
        <v>70</v>
      </c>
      <c r="L103">
        <v>7700</v>
      </c>
      <c r="N103">
        <v>7000</v>
      </c>
    </row>
    <row r="104" spans="1:14" x14ac:dyDescent="0.3">
      <c r="B104" t="s">
        <v>168</v>
      </c>
      <c r="C104">
        <v>1</v>
      </c>
      <c r="D104" t="s">
        <v>164</v>
      </c>
      <c r="E104" t="s">
        <v>21</v>
      </c>
      <c r="F104">
        <v>2640.75</v>
      </c>
      <c r="I104" t="s">
        <v>16</v>
      </c>
      <c r="J104" t="s">
        <v>70</v>
      </c>
      <c r="K104" t="s">
        <v>17</v>
      </c>
      <c r="L104">
        <v>5500</v>
      </c>
      <c r="N104">
        <v>2640.75</v>
      </c>
    </row>
    <row r="105" spans="1:14" x14ac:dyDescent="0.3">
      <c r="B105" t="s">
        <v>169</v>
      </c>
      <c r="C105">
        <v>1</v>
      </c>
      <c r="D105" t="s">
        <v>170</v>
      </c>
      <c r="E105" t="s">
        <v>21</v>
      </c>
      <c r="F105">
        <v>207.95</v>
      </c>
      <c r="I105" t="s">
        <v>96</v>
      </c>
      <c r="J105" t="s">
        <v>70</v>
      </c>
      <c r="K105" t="s">
        <v>17</v>
      </c>
      <c r="L105">
        <v>330</v>
      </c>
      <c r="N105">
        <v>207.95</v>
      </c>
    </row>
    <row r="106" spans="1:14" x14ac:dyDescent="0.3">
      <c r="B106" t="s">
        <v>171</v>
      </c>
      <c r="C106">
        <v>1</v>
      </c>
      <c r="D106" t="s">
        <v>172</v>
      </c>
      <c r="E106" t="s">
        <v>21</v>
      </c>
    </row>
    <row r="107" spans="1:14" x14ac:dyDescent="0.3">
      <c r="B107" t="s">
        <v>173</v>
      </c>
      <c r="C107">
        <v>1</v>
      </c>
      <c r="D107" t="s">
        <v>174</v>
      </c>
      <c r="E107" t="s">
        <v>21</v>
      </c>
    </row>
    <row r="108" spans="1:14" x14ac:dyDescent="0.3">
      <c r="B108" t="s">
        <v>175</v>
      </c>
      <c r="C108">
        <v>1</v>
      </c>
      <c r="D108" t="s">
        <v>164</v>
      </c>
      <c r="E108" t="s">
        <v>21</v>
      </c>
      <c r="F108">
        <v>1</v>
      </c>
      <c r="I108" t="s">
        <v>16</v>
      </c>
      <c r="J108" t="s">
        <v>70</v>
      </c>
      <c r="K108" t="s">
        <v>17</v>
      </c>
      <c r="L108">
        <v>9900</v>
      </c>
      <c r="N108" t="s">
        <v>58</v>
      </c>
    </row>
    <row r="109" spans="1:14" x14ac:dyDescent="0.3">
      <c r="B109" t="s">
        <v>176</v>
      </c>
      <c r="C109">
        <v>1</v>
      </c>
      <c r="D109" t="s">
        <v>174</v>
      </c>
      <c r="E109" t="s">
        <v>21</v>
      </c>
    </row>
    <row r="110" spans="1:14" x14ac:dyDescent="0.3">
      <c r="B110" t="s">
        <v>177</v>
      </c>
      <c r="C110">
        <v>1</v>
      </c>
      <c r="D110" t="s">
        <v>164</v>
      </c>
      <c r="E110" t="s">
        <v>21</v>
      </c>
      <c r="I110" t="s">
        <v>16</v>
      </c>
      <c r="J110" t="s">
        <v>70</v>
      </c>
      <c r="K110" t="s">
        <v>17</v>
      </c>
    </row>
    <row r="111" spans="1:14" x14ac:dyDescent="0.3">
      <c r="B111" t="s">
        <v>178</v>
      </c>
      <c r="C111">
        <v>1</v>
      </c>
      <c r="D111" t="s">
        <v>158</v>
      </c>
      <c r="E111" t="s">
        <v>21</v>
      </c>
      <c r="F111">
        <v>2837</v>
      </c>
      <c r="I111" t="s">
        <v>16</v>
      </c>
      <c r="J111" t="s">
        <v>70</v>
      </c>
      <c r="K111" t="s">
        <v>17</v>
      </c>
      <c r="L111">
        <v>9900</v>
      </c>
      <c r="N111">
        <v>2837</v>
      </c>
    </row>
    <row r="112" spans="1:14" x14ac:dyDescent="0.3">
      <c r="B112" t="s">
        <v>179</v>
      </c>
      <c r="C112">
        <v>1</v>
      </c>
      <c r="D112" t="s">
        <v>174</v>
      </c>
      <c r="E112" t="s">
        <v>21</v>
      </c>
    </row>
    <row r="113" spans="1:15" x14ac:dyDescent="0.3">
      <c r="B113" t="s">
        <v>180</v>
      </c>
      <c r="C113">
        <v>1</v>
      </c>
      <c r="D113" t="s">
        <v>158</v>
      </c>
      <c r="E113" t="s">
        <v>21</v>
      </c>
      <c r="F113">
        <v>2737.5</v>
      </c>
      <c r="I113" t="s">
        <v>16</v>
      </c>
      <c r="J113" t="s">
        <v>70</v>
      </c>
      <c r="K113" t="s">
        <v>17</v>
      </c>
      <c r="L113">
        <v>9900</v>
      </c>
      <c r="N113">
        <v>2737.5</v>
      </c>
    </row>
    <row r="114" spans="1:15" x14ac:dyDescent="0.3">
      <c r="A114">
        <v>2021</v>
      </c>
      <c r="B114" t="s">
        <v>181</v>
      </c>
      <c r="C114">
        <v>1</v>
      </c>
      <c r="D114" t="s">
        <v>182</v>
      </c>
      <c r="E114" t="s">
        <v>15</v>
      </c>
      <c r="F114">
        <v>810</v>
      </c>
      <c r="I114" t="s">
        <v>16</v>
      </c>
      <c r="J114" t="s">
        <v>70</v>
      </c>
      <c r="K114" t="s">
        <v>17</v>
      </c>
      <c r="L114">
        <v>891</v>
      </c>
      <c r="N114">
        <v>810</v>
      </c>
    </row>
    <row r="115" spans="1:15" x14ac:dyDescent="0.3">
      <c r="A115">
        <v>2021</v>
      </c>
      <c r="B115" t="s">
        <v>183</v>
      </c>
      <c r="C115">
        <v>1</v>
      </c>
      <c r="D115" t="s">
        <v>182</v>
      </c>
      <c r="E115" t="s">
        <v>15</v>
      </c>
      <c r="F115">
        <v>1610</v>
      </c>
      <c r="I115" t="s">
        <v>16</v>
      </c>
      <c r="J115" t="s">
        <v>70</v>
      </c>
      <c r="K115" t="s">
        <v>17</v>
      </c>
      <c r="L115">
        <v>1771</v>
      </c>
      <c r="N115">
        <v>1610</v>
      </c>
    </row>
    <row r="116" spans="1:15" x14ac:dyDescent="0.3">
      <c r="A116">
        <v>2021</v>
      </c>
      <c r="B116" t="s">
        <v>184</v>
      </c>
      <c r="C116">
        <v>1</v>
      </c>
      <c r="D116" t="s">
        <v>182</v>
      </c>
      <c r="E116" t="s">
        <v>15</v>
      </c>
      <c r="F116">
        <v>1820</v>
      </c>
      <c r="I116" t="s">
        <v>16</v>
      </c>
      <c r="J116" t="s">
        <v>70</v>
      </c>
      <c r="K116" t="s">
        <v>17</v>
      </c>
      <c r="L116">
        <v>2002</v>
      </c>
      <c r="N116">
        <v>1820</v>
      </c>
    </row>
    <row r="117" spans="1:15" x14ac:dyDescent="0.3">
      <c r="A117">
        <v>2021</v>
      </c>
      <c r="B117" t="s">
        <v>185</v>
      </c>
      <c r="C117">
        <v>1</v>
      </c>
      <c r="D117" t="s">
        <v>182</v>
      </c>
      <c r="E117" t="s">
        <v>15</v>
      </c>
      <c r="F117">
        <v>5690</v>
      </c>
      <c r="I117" t="s">
        <v>16</v>
      </c>
      <c r="J117" t="s">
        <v>70</v>
      </c>
      <c r="K117" t="s">
        <v>17</v>
      </c>
      <c r="L117">
        <v>6259</v>
      </c>
      <c r="N117">
        <v>5690</v>
      </c>
    </row>
    <row r="118" spans="1:15" x14ac:dyDescent="0.3">
      <c r="A118">
        <v>2021</v>
      </c>
      <c r="B118" t="s">
        <v>186</v>
      </c>
      <c r="C118">
        <v>1</v>
      </c>
      <c r="D118" t="s">
        <v>182</v>
      </c>
      <c r="E118" t="s">
        <v>15</v>
      </c>
      <c r="F118">
        <v>960</v>
      </c>
      <c r="I118" t="s">
        <v>16</v>
      </c>
      <c r="J118" t="s">
        <v>70</v>
      </c>
      <c r="K118" t="s">
        <v>17</v>
      </c>
      <c r="L118">
        <v>1056</v>
      </c>
      <c r="N118">
        <v>960</v>
      </c>
    </row>
    <row r="119" spans="1:15" x14ac:dyDescent="0.3">
      <c r="A119">
        <v>2021</v>
      </c>
      <c r="B119" t="s">
        <v>187</v>
      </c>
      <c r="C119">
        <v>1</v>
      </c>
      <c r="D119" t="s">
        <v>182</v>
      </c>
      <c r="E119" t="s">
        <v>21</v>
      </c>
      <c r="F119">
        <v>150</v>
      </c>
      <c r="I119" t="s">
        <v>16</v>
      </c>
      <c r="J119" t="s">
        <v>70</v>
      </c>
      <c r="K119" t="s">
        <v>17</v>
      </c>
      <c r="L119">
        <v>165</v>
      </c>
      <c r="N119">
        <v>150</v>
      </c>
    </row>
    <row r="120" spans="1:15" x14ac:dyDescent="0.3">
      <c r="A120">
        <v>2021</v>
      </c>
      <c r="B120" t="s">
        <v>187</v>
      </c>
      <c r="C120">
        <v>1</v>
      </c>
      <c r="D120" t="s">
        <v>182</v>
      </c>
      <c r="E120" t="s">
        <v>21</v>
      </c>
      <c r="F120">
        <v>150</v>
      </c>
      <c r="I120" t="s">
        <v>16</v>
      </c>
      <c r="J120" t="s">
        <v>70</v>
      </c>
      <c r="K120" t="s">
        <v>17</v>
      </c>
      <c r="L120">
        <v>165</v>
      </c>
      <c r="N120">
        <v>150</v>
      </c>
    </row>
    <row r="121" spans="1:15" x14ac:dyDescent="0.3">
      <c r="A121">
        <v>2021</v>
      </c>
      <c r="B121" t="s">
        <v>188</v>
      </c>
      <c r="C121">
        <v>1</v>
      </c>
      <c r="D121" t="s">
        <v>189</v>
      </c>
      <c r="E121" t="s">
        <v>31</v>
      </c>
      <c r="F121">
        <v>4910.5</v>
      </c>
      <c r="I121" t="s">
        <v>16</v>
      </c>
      <c r="J121" t="s">
        <v>70</v>
      </c>
      <c r="L121">
        <v>5401.55</v>
      </c>
      <c r="N121">
        <v>4910.5</v>
      </c>
    </row>
    <row r="122" spans="1:15" x14ac:dyDescent="0.3">
      <c r="A122">
        <v>2021</v>
      </c>
      <c r="B122" t="s">
        <v>190</v>
      </c>
      <c r="C122">
        <v>1</v>
      </c>
      <c r="D122" t="s">
        <v>189</v>
      </c>
      <c r="E122" t="s">
        <v>31</v>
      </c>
      <c r="F122">
        <v>1360.45</v>
      </c>
      <c r="I122" t="s">
        <v>16</v>
      </c>
      <c r="J122" t="s">
        <v>70</v>
      </c>
      <c r="L122">
        <v>1496.95</v>
      </c>
      <c r="N122">
        <v>1360.45</v>
      </c>
    </row>
    <row r="123" spans="1:15" x14ac:dyDescent="0.3">
      <c r="A123">
        <v>2021</v>
      </c>
      <c r="B123" t="s">
        <v>191</v>
      </c>
      <c r="C123">
        <v>1</v>
      </c>
      <c r="D123" t="s">
        <v>189</v>
      </c>
      <c r="E123" t="s">
        <v>31</v>
      </c>
      <c r="F123">
        <v>9523</v>
      </c>
      <c r="I123" t="s">
        <v>16</v>
      </c>
      <c r="J123" t="s">
        <v>70</v>
      </c>
      <c r="L123">
        <v>10475.299999999999</v>
      </c>
      <c r="N123">
        <v>9523</v>
      </c>
    </row>
    <row r="124" spans="1:15" x14ac:dyDescent="0.3">
      <c r="A124">
        <v>2021</v>
      </c>
      <c r="B124" t="s">
        <v>192</v>
      </c>
      <c r="C124">
        <v>1</v>
      </c>
      <c r="D124" t="s">
        <v>189</v>
      </c>
      <c r="E124" t="s">
        <v>31</v>
      </c>
      <c r="F124">
        <v>3357</v>
      </c>
      <c r="I124" t="s">
        <v>16</v>
      </c>
      <c r="J124" t="s">
        <v>70</v>
      </c>
      <c r="L124">
        <v>3692.7</v>
      </c>
      <c r="N124">
        <v>3357</v>
      </c>
    </row>
    <row r="125" spans="1:15" x14ac:dyDescent="0.3">
      <c r="A125">
        <v>2021</v>
      </c>
      <c r="B125" t="s">
        <v>193</v>
      </c>
      <c r="C125">
        <v>1</v>
      </c>
      <c r="D125" t="s">
        <v>189</v>
      </c>
      <c r="E125" t="s">
        <v>31</v>
      </c>
      <c r="F125">
        <v>562.5</v>
      </c>
      <c r="I125" t="s">
        <v>16</v>
      </c>
      <c r="J125" t="s">
        <v>70</v>
      </c>
      <c r="L125">
        <v>618.75</v>
      </c>
      <c r="N125">
        <v>562.5</v>
      </c>
    </row>
    <row r="126" spans="1:15" x14ac:dyDescent="0.3">
      <c r="A126">
        <v>2021</v>
      </c>
      <c r="B126" t="s">
        <v>194</v>
      </c>
      <c r="C126">
        <v>1</v>
      </c>
      <c r="D126" t="s">
        <v>189</v>
      </c>
      <c r="E126" t="s">
        <v>31</v>
      </c>
      <c r="F126">
        <v>1998.2</v>
      </c>
      <c r="I126" t="s">
        <v>16</v>
      </c>
      <c r="J126" t="s">
        <v>70</v>
      </c>
      <c r="L126">
        <v>2198.1999999999998</v>
      </c>
      <c r="N126">
        <v>1998.2</v>
      </c>
    </row>
    <row r="127" spans="1:15" x14ac:dyDescent="0.3">
      <c r="A127" t="s">
        <v>50</v>
      </c>
      <c r="B127" t="s">
        <v>195</v>
      </c>
      <c r="C127">
        <v>1</v>
      </c>
      <c r="D127" t="s">
        <v>121</v>
      </c>
      <c r="E127" t="s">
        <v>21</v>
      </c>
      <c r="F127">
        <v>1690</v>
      </c>
      <c r="I127" t="s">
        <v>16</v>
      </c>
      <c r="J127" t="s">
        <v>70</v>
      </c>
      <c r="L127">
        <v>1859</v>
      </c>
      <c r="O127">
        <f t="shared" ref="O127:O135" si="1">L127-F127</f>
        <v>169</v>
      </c>
    </row>
    <row r="128" spans="1:15" x14ac:dyDescent="0.3">
      <c r="A128" t="s">
        <v>50</v>
      </c>
      <c r="B128" t="s">
        <v>196</v>
      </c>
      <c r="C128">
        <v>1</v>
      </c>
      <c r="D128" t="s">
        <v>121</v>
      </c>
      <c r="E128" t="s">
        <v>21</v>
      </c>
      <c r="F128">
        <v>590</v>
      </c>
      <c r="I128" t="s">
        <v>16</v>
      </c>
      <c r="J128" t="s">
        <v>70</v>
      </c>
      <c r="L128">
        <v>649</v>
      </c>
      <c r="O128">
        <f t="shared" si="1"/>
        <v>59</v>
      </c>
    </row>
    <row r="129" spans="1:15" x14ac:dyDescent="0.3">
      <c r="A129" t="s">
        <v>50</v>
      </c>
      <c r="B129" t="s">
        <v>197</v>
      </c>
      <c r="C129">
        <v>1</v>
      </c>
      <c r="D129" t="s">
        <v>121</v>
      </c>
      <c r="E129" t="s">
        <v>21</v>
      </c>
      <c r="F129">
        <v>3470</v>
      </c>
      <c r="I129" t="s">
        <v>16</v>
      </c>
      <c r="J129" t="s">
        <v>70</v>
      </c>
      <c r="L129">
        <v>3817</v>
      </c>
      <c r="O129">
        <f t="shared" si="1"/>
        <v>347</v>
      </c>
    </row>
    <row r="130" spans="1:15" x14ac:dyDescent="0.3">
      <c r="A130" t="s">
        <v>50</v>
      </c>
      <c r="B130" t="s">
        <v>198</v>
      </c>
      <c r="C130">
        <v>1</v>
      </c>
      <c r="D130" t="s">
        <v>121</v>
      </c>
      <c r="E130" t="s">
        <v>21</v>
      </c>
      <c r="F130">
        <v>9020</v>
      </c>
      <c r="I130" t="s">
        <v>16</v>
      </c>
      <c r="J130" t="s">
        <v>70</v>
      </c>
      <c r="L130">
        <v>9922</v>
      </c>
      <c r="O130">
        <f t="shared" si="1"/>
        <v>902</v>
      </c>
    </row>
    <row r="131" spans="1:15" x14ac:dyDescent="0.3">
      <c r="A131" t="s">
        <v>50</v>
      </c>
      <c r="B131" t="s">
        <v>199</v>
      </c>
      <c r="C131">
        <v>1</v>
      </c>
      <c r="D131" t="s">
        <v>121</v>
      </c>
      <c r="E131" t="s">
        <v>21</v>
      </c>
      <c r="F131">
        <v>7960</v>
      </c>
      <c r="I131" t="s">
        <v>16</v>
      </c>
      <c r="J131" t="s">
        <v>70</v>
      </c>
      <c r="L131">
        <v>8756</v>
      </c>
      <c r="O131">
        <f t="shared" si="1"/>
        <v>796</v>
      </c>
    </row>
    <row r="132" spans="1:15" x14ac:dyDescent="0.3">
      <c r="A132" t="s">
        <v>50</v>
      </c>
      <c r="B132" t="s">
        <v>200</v>
      </c>
      <c r="C132">
        <v>1</v>
      </c>
      <c r="D132" t="s">
        <v>121</v>
      </c>
      <c r="E132" t="s">
        <v>21</v>
      </c>
      <c r="F132">
        <v>600</v>
      </c>
      <c r="I132" t="s">
        <v>16</v>
      </c>
      <c r="J132" t="s">
        <v>70</v>
      </c>
      <c r="L132">
        <v>660</v>
      </c>
      <c r="O132">
        <f t="shared" si="1"/>
        <v>60</v>
      </c>
    </row>
    <row r="133" spans="1:15" x14ac:dyDescent="0.3">
      <c r="A133" t="s">
        <v>50</v>
      </c>
      <c r="B133" t="s">
        <v>201</v>
      </c>
      <c r="C133">
        <v>1</v>
      </c>
      <c r="D133" t="s">
        <v>121</v>
      </c>
      <c r="E133" t="s">
        <v>21</v>
      </c>
      <c r="F133">
        <v>10960</v>
      </c>
      <c r="I133" t="s">
        <v>16</v>
      </c>
      <c r="J133" t="s">
        <v>70</v>
      </c>
      <c r="L133">
        <v>12056</v>
      </c>
      <c r="O133">
        <f t="shared" si="1"/>
        <v>1096</v>
      </c>
    </row>
    <row r="134" spans="1:15" x14ac:dyDescent="0.3">
      <c r="A134" t="s">
        <v>50</v>
      </c>
      <c r="B134" t="s">
        <v>202</v>
      </c>
      <c r="C134">
        <v>1</v>
      </c>
      <c r="D134" t="s">
        <v>121</v>
      </c>
      <c r="E134" t="s">
        <v>21</v>
      </c>
      <c r="F134">
        <v>500</v>
      </c>
      <c r="I134" t="s">
        <v>16</v>
      </c>
      <c r="J134" t="s">
        <v>70</v>
      </c>
      <c r="L134">
        <v>550</v>
      </c>
      <c r="O134">
        <f t="shared" si="1"/>
        <v>50</v>
      </c>
    </row>
    <row r="135" spans="1:15" x14ac:dyDescent="0.3">
      <c r="A135" t="s">
        <v>50</v>
      </c>
      <c r="B135" t="s">
        <v>203</v>
      </c>
      <c r="C135">
        <v>1</v>
      </c>
      <c r="D135" t="s">
        <v>121</v>
      </c>
      <c r="E135" t="s">
        <v>21</v>
      </c>
      <c r="F135">
        <v>500</v>
      </c>
      <c r="I135" t="s">
        <v>16</v>
      </c>
      <c r="J135" t="s">
        <v>70</v>
      </c>
      <c r="L135">
        <v>550</v>
      </c>
      <c r="O135">
        <f t="shared" si="1"/>
        <v>50</v>
      </c>
    </row>
    <row r="136" spans="1:15" x14ac:dyDescent="0.3">
      <c r="B136" t="s">
        <v>204</v>
      </c>
      <c r="C136">
        <f>SUM(C96:C135)</f>
        <v>40</v>
      </c>
      <c r="F136">
        <f>SUM(F96:F135)</f>
        <v>86114.849999999991</v>
      </c>
      <c r="L136">
        <f t="shared" ref="L136:N136" si="2">SUM(L96:L135)</f>
        <v>144641.45000000001</v>
      </c>
      <c r="M136">
        <f t="shared" si="2"/>
        <v>0</v>
      </c>
      <c r="N136">
        <f t="shared" si="2"/>
        <v>50819.849999999991</v>
      </c>
      <c r="O136">
        <f>F136-N136</f>
        <v>35295</v>
      </c>
    </row>
    <row r="138" spans="1:15" x14ac:dyDescent="0.3">
      <c r="B138" t="s">
        <v>205</v>
      </c>
      <c r="C138">
        <v>4</v>
      </c>
      <c r="D138" t="s">
        <v>14</v>
      </c>
      <c r="E138" t="s">
        <v>15</v>
      </c>
      <c r="F138">
        <f>58.55*C138</f>
        <v>234.2</v>
      </c>
      <c r="I138" t="s">
        <v>105</v>
      </c>
      <c r="J138" t="s">
        <v>17</v>
      </c>
      <c r="K138" t="s">
        <v>17</v>
      </c>
      <c r="L138">
        <v>257.62</v>
      </c>
      <c r="N138">
        <v>234.2</v>
      </c>
    </row>
    <row r="139" spans="1:15" x14ac:dyDescent="0.3">
      <c r="B139" t="s">
        <v>206</v>
      </c>
      <c r="C139">
        <v>1</v>
      </c>
      <c r="D139" t="s">
        <v>14</v>
      </c>
      <c r="E139" t="s">
        <v>21</v>
      </c>
      <c r="F139">
        <v>84.24</v>
      </c>
      <c r="I139" t="s">
        <v>105</v>
      </c>
      <c r="J139" t="s">
        <v>17</v>
      </c>
      <c r="K139" t="s">
        <v>17</v>
      </c>
      <c r="L139">
        <v>92.66</v>
      </c>
      <c r="N139">
        <v>84.24</v>
      </c>
    </row>
    <row r="140" spans="1:15" x14ac:dyDescent="0.3">
      <c r="B140" t="s">
        <v>207</v>
      </c>
      <c r="C140">
        <v>1</v>
      </c>
      <c r="D140" t="s">
        <v>14</v>
      </c>
      <c r="E140" t="s">
        <v>21</v>
      </c>
      <c r="F140">
        <v>108.81</v>
      </c>
      <c r="I140" t="s">
        <v>105</v>
      </c>
      <c r="J140" t="s">
        <v>17</v>
      </c>
      <c r="K140" t="s">
        <v>17</v>
      </c>
      <c r="L140">
        <v>119.69</v>
      </c>
      <c r="N140">
        <v>108.81</v>
      </c>
    </row>
    <row r="141" spans="1:15" x14ac:dyDescent="0.3">
      <c r="B141" t="s">
        <v>208</v>
      </c>
      <c r="C141">
        <v>1</v>
      </c>
      <c r="D141" t="s">
        <v>14</v>
      </c>
      <c r="E141" t="s">
        <v>21</v>
      </c>
      <c r="F141">
        <v>94.99</v>
      </c>
      <c r="I141" t="s">
        <v>105</v>
      </c>
      <c r="J141" t="s">
        <v>17</v>
      </c>
      <c r="K141" t="s">
        <v>17</v>
      </c>
      <c r="L141">
        <v>104.49</v>
      </c>
      <c r="N141">
        <v>94.99</v>
      </c>
    </row>
    <row r="142" spans="1:15" x14ac:dyDescent="0.3">
      <c r="B142" t="s">
        <v>209</v>
      </c>
      <c r="C142">
        <v>1</v>
      </c>
      <c r="D142" t="s">
        <v>14</v>
      </c>
      <c r="E142" t="s">
        <v>21</v>
      </c>
      <c r="F142">
        <v>94.99</v>
      </c>
      <c r="I142" t="s">
        <v>105</v>
      </c>
      <c r="J142" t="s">
        <v>17</v>
      </c>
      <c r="K142" t="s">
        <v>17</v>
      </c>
      <c r="L142">
        <v>104.49</v>
      </c>
      <c r="N142">
        <v>94.99</v>
      </c>
    </row>
    <row r="143" spans="1:15" x14ac:dyDescent="0.3">
      <c r="B143" t="s">
        <v>210</v>
      </c>
      <c r="C143">
        <v>1</v>
      </c>
      <c r="D143" t="s">
        <v>14</v>
      </c>
      <c r="E143" t="s">
        <v>21</v>
      </c>
      <c r="F143">
        <v>94.99</v>
      </c>
      <c r="I143" t="s">
        <v>105</v>
      </c>
      <c r="J143" t="s">
        <v>17</v>
      </c>
      <c r="K143" t="s">
        <v>17</v>
      </c>
      <c r="L143">
        <v>104.49</v>
      </c>
      <c r="N143">
        <v>94.99</v>
      </c>
    </row>
    <row r="144" spans="1:15" x14ac:dyDescent="0.3">
      <c r="B144" t="s">
        <v>211</v>
      </c>
      <c r="C144">
        <v>1</v>
      </c>
      <c r="D144" t="s">
        <v>14</v>
      </c>
      <c r="E144" t="s">
        <v>21</v>
      </c>
      <c r="F144">
        <v>95</v>
      </c>
      <c r="I144" t="s">
        <v>105</v>
      </c>
      <c r="J144" t="s">
        <v>17</v>
      </c>
      <c r="K144" t="s">
        <v>17</v>
      </c>
      <c r="L144">
        <v>104.49</v>
      </c>
      <c r="N144">
        <v>95</v>
      </c>
    </row>
    <row r="145" spans="1:14" x14ac:dyDescent="0.3">
      <c r="B145" t="s">
        <v>212</v>
      </c>
      <c r="C145">
        <v>1</v>
      </c>
      <c r="D145" t="s">
        <v>14</v>
      </c>
      <c r="E145" t="s">
        <v>21</v>
      </c>
      <c r="F145">
        <v>95</v>
      </c>
      <c r="I145" t="s">
        <v>105</v>
      </c>
      <c r="J145" t="s">
        <v>17</v>
      </c>
      <c r="K145" t="s">
        <v>17</v>
      </c>
      <c r="L145">
        <v>104.49</v>
      </c>
      <c r="N145">
        <v>95</v>
      </c>
    </row>
    <row r="146" spans="1:14" x14ac:dyDescent="0.3">
      <c r="B146" t="s">
        <v>213</v>
      </c>
      <c r="C146">
        <v>1</v>
      </c>
      <c r="D146" t="s">
        <v>14</v>
      </c>
      <c r="E146" t="s">
        <v>21</v>
      </c>
      <c r="F146">
        <v>58.55</v>
      </c>
      <c r="I146" t="s">
        <v>105</v>
      </c>
      <c r="J146" t="s">
        <v>17</v>
      </c>
      <c r="K146" t="s">
        <v>17</v>
      </c>
      <c r="L146">
        <v>64.41</v>
      </c>
      <c r="N146">
        <v>58.55</v>
      </c>
    </row>
    <row r="147" spans="1:14" x14ac:dyDescent="0.3">
      <c r="B147" t="s">
        <v>214</v>
      </c>
      <c r="C147">
        <v>1</v>
      </c>
      <c r="D147" t="s">
        <v>14</v>
      </c>
      <c r="E147" t="s">
        <v>21</v>
      </c>
      <c r="F147">
        <v>108.81</v>
      </c>
      <c r="I147" t="s">
        <v>105</v>
      </c>
      <c r="J147" t="s">
        <v>17</v>
      </c>
      <c r="K147" t="s">
        <v>17</v>
      </c>
      <c r="L147">
        <v>119.69</v>
      </c>
      <c r="N147">
        <v>108.81</v>
      </c>
    </row>
    <row r="148" spans="1:14" x14ac:dyDescent="0.3">
      <c r="B148" t="s">
        <v>215</v>
      </c>
      <c r="C148">
        <v>1</v>
      </c>
      <c r="D148" t="s">
        <v>14</v>
      </c>
      <c r="E148" t="s">
        <v>21</v>
      </c>
      <c r="F148">
        <v>58.55</v>
      </c>
      <c r="I148" t="s">
        <v>105</v>
      </c>
      <c r="J148" t="s">
        <v>17</v>
      </c>
      <c r="K148" t="s">
        <v>17</v>
      </c>
      <c r="L148">
        <v>64.41</v>
      </c>
      <c r="N148">
        <v>58.55</v>
      </c>
    </row>
    <row r="149" spans="1:14" x14ac:dyDescent="0.3">
      <c r="B149" t="s">
        <v>216</v>
      </c>
      <c r="C149">
        <v>1</v>
      </c>
      <c r="D149" t="s">
        <v>14</v>
      </c>
      <c r="E149" t="s">
        <v>31</v>
      </c>
      <c r="F149">
        <v>95</v>
      </c>
      <c r="I149" t="s">
        <v>105</v>
      </c>
      <c r="J149" t="s">
        <v>17</v>
      </c>
      <c r="K149" t="s">
        <v>17</v>
      </c>
      <c r="L149">
        <v>104.49</v>
      </c>
      <c r="N149">
        <v>95</v>
      </c>
    </row>
    <row r="150" spans="1:14" x14ac:dyDescent="0.3">
      <c r="B150" t="s">
        <v>217</v>
      </c>
      <c r="C150">
        <v>1</v>
      </c>
      <c r="D150" t="s">
        <v>14</v>
      </c>
      <c r="E150" t="s">
        <v>31</v>
      </c>
      <c r="F150">
        <v>95</v>
      </c>
      <c r="I150" t="s">
        <v>105</v>
      </c>
      <c r="J150" t="s">
        <v>17</v>
      </c>
      <c r="K150" t="s">
        <v>17</v>
      </c>
      <c r="L150">
        <v>104.49</v>
      </c>
      <c r="N150">
        <v>95</v>
      </c>
    </row>
    <row r="151" spans="1:14" x14ac:dyDescent="0.3">
      <c r="B151" t="s">
        <v>218</v>
      </c>
      <c r="C151">
        <v>1</v>
      </c>
      <c r="D151" t="s">
        <v>14</v>
      </c>
      <c r="E151" t="s">
        <v>31</v>
      </c>
      <c r="F151">
        <v>95</v>
      </c>
      <c r="I151" t="s">
        <v>105</v>
      </c>
      <c r="J151" t="s">
        <v>17</v>
      </c>
      <c r="K151" t="s">
        <v>17</v>
      </c>
      <c r="L151">
        <v>104.49</v>
      </c>
      <c r="N151">
        <v>95</v>
      </c>
    </row>
    <row r="152" spans="1:14" x14ac:dyDescent="0.3">
      <c r="B152" t="s">
        <v>219</v>
      </c>
      <c r="C152">
        <v>1</v>
      </c>
      <c r="D152" t="s">
        <v>14</v>
      </c>
      <c r="E152" t="s">
        <v>31</v>
      </c>
      <c r="F152">
        <v>95</v>
      </c>
      <c r="I152" t="s">
        <v>105</v>
      </c>
      <c r="J152" t="s">
        <v>17</v>
      </c>
      <c r="K152" t="s">
        <v>17</v>
      </c>
      <c r="L152">
        <v>104.49</v>
      </c>
      <c r="N152">
        <v>95</v>
      </c>
    </row>
    <row r="153" spans="1:14" x14ac:dyDescent="0.3">
      <c r="B153" t="s">
        <v>220</v>
      </c>
      <c r="C153">
        <v>1</v>
      </c>
      <c r="D153" t="s">
        <v>14</v>
      </c>
      <c r="E153" t="s">
        <v>43</v>
      </c>
      <c r="F153">
        <v>95</v>
      </c>
      <c r="I153" t="s">
        <v>105</v>
      </c>
      <c r="J153" t="s">
        <v>17</v>
      </c>
      <c r="K153" t="s">
        <v>17</v>
      </c>
      <c r="L153">
        <v>104.49</v>
      </c>
      <c r="N153">
        <v>95</v>
      </c>
    </row>
    <row r="154" spans="1:14" x14ac:dyDescent="0.3">
      <c r="B154" t="s">
        <v>221</v>
      </c>
      <c r="C154">
        <v>1</v>
      </c>
      <c r="D154" t="s">
        <v>14</v>
      </c>
      <c r="E154" t="s">
        <v>43</v>
      </c>
      <c r="F154">
        <v>92.95</v>
      </c>
      <c r="I154" t="s">
        <v>105</v>
      </c>
      <c r="J154" t="s">
        <v>17</v>
      </c>
      <c r="K154" t="s">
        <v>97</v>
      </c>
      <c r="L154">
        <v>102.25</v>
      </c>
      <c r="N154">
        <v>92.95</v>
      </c>
    </row>
    <row r="155" spans="1:14" x14ac:dyDescent="0.3">
      <c r="B155" t="s">
        <v>222</v>
      </c>
      <c r="C155">
        <v>1</v>
      </c>
      <c r="D155" t="s">
        <v>14</v>
      </c>
      <c r="E155" t="s">
        <v>43</v>
      </c>
      <c r="F155">
        <v>123</v>
      </c>
      <c r="I155" t="s">
        <v>105</v>
      </c>
      <c r="J155" t="s">
        <v>17</v>
      </c>
      <c r="K155" t="s">
        <v>97</v>
      </c>
      <c r="L155">
        <v>135.30000000000001</v>
      </c>
      <c r="N155">
        <v>123</v>
      </c>
    </row>
    <row r="156" spans="1:14" x14ac:dyDescent="0.3">
      <c r="A156">
        <v>2021</v>
      </c>
      <c r="B156" t="s">
        <v>223</v>
      </c>
      <c r="C156">
        <v>1</v>
      </c>
      <c r="D156" t="s">
        <v>148</v>
      </c>
      <c r="E156" t="s">
        <v>21</v>
      </c>
      <c r="F156">
        <v>60</v>
      </c>
      <c r="I156" t="s">
        <v>105</v>
      </c>
      <c r="J156" t="s">
        <v>17</v>
      </c>
      <c r="K156" t="s">
        <v>17</v>
      </c>
      <c r="L156">
        <v>66</v>
      </c>
    </row>
    <row r="157" spans="1:14" x14ac:dyDescent="0.3">
      <c r="B157" t="s">
        <v>224</v>
      </c>
      <c r="C157">
        <v>1</v>
      </c>
      <c r="D157" t="s">
        <v>14</v>
      </c>
      <c r="E157" t="s">
        <v>15</v>
      </c>
      <c r="F157">
        <v>168.56</v>
      </c>
      <c r="I157" t="s">
        <v>105</v>
      </c>
      <c r="J157" t="s">
        <v>17</v>
      </c>
      <c r="K157" t="s">
        <v>17</v>
      </c>
      <c r="L157">
        <v>165</v>
      </c>
      <c r="N157">
        <v>168.56</v>
      </c>
    </row>
    <row r="158" spans="1:14" x14ac:dyDescent="0.3">
      <c r="B158" t="s">
        <v>225</v>
      </c>
      <c r="C158">
        <v>1</v>
      </c>
      <c r="D158" t="s">
        <v>14</v>
      </c>
      <c r="E158" t="s">
        <v>15</v>
      </c>
      <c r="F158">
        <v>119.38</v>
      </c>
      <c r="I158" t="s">
        <v>105</v>
      </c>
      <c r="J158" t="s">
        <v>17</v>
      </c>
      <c r="K158" t="s">
        <v>17</v>
      </c>
      <c r="L158">
        <v>165</v>
      </c>
      <c r="N158">
        <v>119.38</v>
      </c>
    </row>
    <row r="159" spans="1:14" x14ac:dyDescent="0.3">
      <c r="B159" t="s">
        <v>226</v>
      </c>
      <c r="C159">
        <v>1</v>
      </c>
      <c r="D159" t="s">
        <v>14</v>
      </c>
      <c r="E159" t="s">
        <v>15</v>
      </c>
      <c r="F159">
        <v>114</v>
      </c>
      <c r="I159" t="s">
        <v>105</v>
      </c>
      <c r="J159" t="s">
        <v>17</v>
      </c>
      <c r="K159" t="s">
        <v>17</v>
      </c>
      <c r="L159">
        <v>165</v>
      </c>
      <c r="N159">
        <v>114</v>
      </c>
    </row>
    <row r="160" spans="1:14" x14ac:dyDescent="0.3">
      <c r="B160" t="s">
        <v>227</v>
      </c>
      <c r="C160">
        <v>1</v>
      </c>
      <c r="D160" t="s">
        <v>14</v>
      </c>
      <c r="E160" t="s">
        <v>21</v>
      </c>
      <c r="F160">
        <v>114</v>
      </c>
      <c r="I160" t="s">
        <v>105</v>
      </c>
      <c r="J160" t="s">
        <v>17</v>
      </c>
      <c r="K160" t="s">
        <v>17</v>
      </c>
      <c r="L160">
        <v>165</v>
      </c>
      <c r="N160">
        <v>114</v>
      </c>
    </row>
    <row r="161" spans="2:14" x14ac:dyDescent="0.3">
      <c r="B161" t="s">
        <v>228</v>
      </c>
      <c r="C161">
        <v>1</v>
      </c>
      <c r="D161" t="s">
        <v>14</v>
      </c>
      <c r="E161" t="s">
        <v>21</v>
      </c>
      <c r="F161">
        <v>114</v>
      </c>
      <c r="I161" t="s">
        <v>105</v>
      </c>
      <c r="J161" t="s">
        <v>17</v>
      </c>
      <c r="K161" t="s">
        <v>17</v>
      </c>
      <c r="L161">
        <v>165</v>
      </c>
      <c r="N161">
        <v>114</v>
      </c>
    </row>
    <row r="162" spans="2:14" x14ac:dyDescent="0.3">
      <c r="B162" t="s">
        <v>229</v>
      </c>
      <c r="C162">
        <v>1</v>
      </c>
      <c r="D162" t="s">
        <v>230</v>
      </c>
      <c r="E162" t="s">
        <v>21</v>
      </c>
      <c r="I162" t="s">
        <v>105</v>
      </c>
      <c r="J162" t="s">
        <v>17</v>
      </c>
      <c r="K162" t="s">
        <v>17</v>
      </c>
    </row>
    <row r="163" spans="2:14" x14ac:dyDescent="0.3">
      <c r="B163" t="s">
        <v>231</v>
      </c>
      <c r="C163">
        <v>1</v>
      </c>
      <c r="D163" t="s">
        <v>14</v>
      </c>
      <c r="E163" t="s">
        <v>21</v>
      </c>
      <c r="F163">
        <v>167.97</v>
      </c>
      <c r="I163" t="s">
        <v>105</v>
      </c>
      <c r="J163" t="s">
        <v>17</v>
      </c>
      <c r="K163" t="s">
        <v>17</v>
      </c>
      <c r="L163">
        <v>165</v>
      </c>
      <c r="N163">
        <v>167.97</v>
      </c>
    </row>
    <row r="164" spans="2:14" x14ac:dyDescent="0.3">
      <c r="B164" t="s">
        <v>232</v>
      </c>
      <c r="C164">
        <v>1</v>
      </c>
      <c r="D164" t="s">
        <v>14</v>
      </c>
      <c r="E164" t="s">
        <v>21</v>
      </c>
      <c r="F164">
        <v>150.54</v>
      </c>
      <c r="I164" t="s">
        <v>105</v>
      </c>
      <c r="J164" t="s">
        <v>17</v>
      </c>
      <c r="K164" t="s">
        <v>17</v>
      </c>
      <c r="L164">
        <v>165</v>
      </c>
      <c r="N164">
        <v>150.54</v>
      </c>
    </row>
    <row r="165" spans="2:14" x14ac:dyDescent="0.3">
      <c r="B165" t="s">
        <v>232</v>
      </c>
      <c r="C165">
        <v>1</v>
      </c>
      <c r="D165" t="s">
        <v>14</v>
      </c>
      <c r="E165" t="s">
        <v>21</v>
      </c>
      <c r="F165">
        <v>114</v>
      </c>
      <c r="I165" t="s">
        <v>105</v>
      </c>
      <c r="J165" t="s">
        <v>17</v>
      </c>
      <c r="K165" t="s">
        <v>17</v>
      </c>
      <c r="L165">
        <v>165</v>
      </c>
      <c r="N165">
        <v>114</v>
      </c>
    </row>
    <row r="166" spans="2:14" x14ac:dyDescent="0.3">
      <c r="B166" t="s">
        <v>233</v>
      </c>
      <c r="C166">
        <v>1</v>
      </c>
      <c r="D166" t="s">
        <v>14</v>
      </c>
      <c r="E166" t="s">
        <v>21</v>
      </c>
      <c r="F166">
        <v>168.56</v>
      </c>
      <c r="I166" t="s">
        <v>105</v>
      </c>
      <c r="J166" t="s">
        <v>17</v>
      </c>
      <c r="K166" t="s">
        <v>17</v>
      </c>
      <c r="L166">
        <v>165</v>
      </c>
      <c r="N166">
        <v>168.56</v>
      </c>
    </row>
    <row r="167" spans="2:14" x14ac:dyDescent="0.3">
      <c r="B167" t="s">
        <v>234</v>
      </c>
      <c r="C167">
        <v>1</v>
      </c>
      <c r="D167" t="s">
        <v>14</v>
      </c>
      <c r="E167" t="s">
        <v>21</v>
      </c>
      <c r="F167">
        <v>168.56</v>
      </c>
      <c r="I167" t="s">
        <v>105</v>
      </c>
      <c r="J167" t="s">
        <v>17</v>
      </c>
      <c r="K167" t="s">
        <v>17</v>
      </c>
      <c r="L167">
        <v>165</v>
      </c>
      <c r="N167">
        <v>168.56</v>
      </c>
    </row>
    <row r="168" spans="2:14" x14ac:dyDescent="0.3">
      <c r="B168" t="s">
        <v>235</v>
      </c>
      <c r="C168">
        <v>1</v>
      </c>
      <c r="D168" t="s">
        <v>236</v>
      </c>
      <c r="E168" t="s">
        <v>21</v>
      </c>
      <c r="I168" t="s">
        <v>105</v>
      </c>
      <c r="J168" t="s">
        <v>17</v>
      </c>
      <c r="K168" t="s">
        <v>17</v>
      </c>
    </row>
    <row r="169" spans="2:14" x14ac:dyDescent="0.3">
      <c r="B169" t="s">
        <v>237</v>
      </c>
      <c r="C169">
        <v>1</v>
      </c>
      <c r="D169" t="s">
        <v>238</v>
      </c>
      <c r="E169" t="s">
        <v>21</v>
      </c>
      <c r="F169">
        <v>98</v>
      </c>
      <c r="I169" t="s">
        <v>105</v>
      </c>
      <c r="J169" t="s">
        <v>17</v>
      </c>
      <c r="K169" t="s">
        <v>17</v>
      </c>
      <c r="L169">
        <v>165</v>
      </c>
      <c r="N169">
        <v>98</v>
      </c>
    </row>
    <row r="170" spans="2:14" x14ac:dyDescent="0.3">
      <c r="B170" t="s">
        <v>239</v>
      </c>
      <c r="C170">
        <v>1</v>
      </c>
      <c r="D170" t="s">
        <v>14</v>
      </c>
      <c r="E170" t="s">
        <v>21</v>
      </c>
      <c r="F170">
        <v>168.56</v>
      </c>
      <c r="I170" t="s">
        <v>105</v>
      </c>
      <c r="J170" t="s">
        <v>17</v>
      </c>
      <c r="K170" t="s">
        <v>17</v>
      </c>
      <c r="L170">
        <v>165</v>
      </c>
      <c r="N170">
        <v>168.56</v>
      </c>
    </row>
    <row r="171" spans="2:14" x14ac:dyDescent="0.3">
      <c r="B171" t="s">
        <v>240</v>
      </c>
      <c r="C171">
        <v>1</v>
      </c>
      <c r="D171" t="s">
        <v>14</v>
      </c>
      <c r="E171" t="s">
        <v>21</v>
      </c>
      <c r="F171">
        <v>168.56</v>
      </c>
      <c r="I171" t="s">
        <v>105</v>
      </c>
      <c r="J171" t="s">
        <v>17</v>
      </c>
      <c r="K171" t="s">
        <v>17</v>
      </c>
      <c r="L171">
        <v>165</v>
      </c>
      <c r="N171">
        <v>168.56</v>
      </c>
    </row>
    <row r="172" spans="2:14" x14ac:dyDescent="0.3">
      <c r="B172" t="s">
        <v>241</v>
      </c>
      <c r="C172">
        <v>1</v>
      </c>
      <c r="D172" t="s">
        <v>14</v>
      </c>
      <c r="E172" t="s">
        <v>21</v>
      </c>
      <c r="F172">
        <v>168.56</v>
      </c>
      <c r="I172" t="s">
        <v>105</v>
      </c>
      <c r="J172" t="s">
        <v>17</v>
      </c>
      <c r="K172" t="s">
        <v>17</v>
      </c>
      <c r="L172">
        <v>165</v>
      </c>
      <c r="N172">
        <v>168.56</v>
      </c>
    </row>
    <row r="173" spans="2:14" x14ac:dyDescent="0.3">
      <c r="B173" t="s">
        <v>242</v>
      </c>
      <c r="C173">
        <v>1</v>
      </c>
      <c r="D173" t="s">
        <v>14</v>
      </c>
      <c r="E173" t="s">
        <v>21</v>
      </c>
      <c r="F173">
        <v>114</v>
      </c>
      <c r="I173" t="s">
        <v>105</v>
      </c>
      <c r="J173" t="s">
        <v>17</v>
      </c>
      <c r="K173" t="s">
        <v>17</v>
      </c>
      <c r="L173">
        <v>165</v>
      </c>
      <c r="N173">
        <v>114</v>
      </c>
    </row>
    <row r="174" spans="2:14" x14ac:dyDescent="0.3">
      <c r="B174" t="s">
        <v>243</v>
      </c>
      <c r="C174">
        <v>1</v>
      </c>
      <c r="D174" t="s">
        <v>14</v>
      </c>
      <c r="E174" t="s">
        <v>21</v>
      </c>
      <c r="F174">
        <v>168.56</v>
      </c>
      <c r="I174" t="s">
        <v>105</v>
      </c>
      <c r="J174" t="s">
        <v>17</v>
      </c>
      <c r="K174" t="s">
        <v>17</v>
      </c>
      <c r="L174">
        <v>165</v>
      </c>
      <c r="N174">
        <v>168.56</v>
      </c>
    </row>
    <row r="175" spans="2:14" x14ac:dyDescent="0.3">
      <c r="B175" t="s">
        <v>244</v>
      </c>
      <c r="C175">
        <v>1</v>
      </c>
      <c r="D175" t="s">
        <v>14</v>
      </c>
      <c r="E175" t="s">
        <v>21</v>
      </c>
      <c r="F175">
        <v>167.97</v>
      </c>
      <c r="I175" t="s">
        <v>105</v>
      </c>
      <c r="J175" t="s">
        <v>17</v>
      </c>
      <c r="K175" t="s">
        <v>17</v>
      </c>
      <c r="L175">
        <v>165</v>
      </c>
      <c r="N175">
        <v>167.97</v>
      </c>
    </row>
    <row r="176" spans="2:14" x14ac:dyDescent="0.3">
      <c r="B176" t="s">
        <v>245</v>
      </c>
      <c r="C176">
        <v>1</v>
      </c>
      <c r="D176" t="s">
        <v>14</v>
      </c>
      <c r="E176" t="s">
        <v>21</v>
      </c>
      <c r="F176">
        <v>98</v>
      </c>
      <c r="I176" t="s">
        <v>105</v>
      </c>
      <c r="J176" t="s">
        <v>17</v>
      </c>
      <c r="K176" t="s">
        <v>17</v>
      </c>
      <c r="L176">
        <v>165</v>
      </c>
      <c r="N176">
        <v>98</v>
      </c>
    </row>
    <row r="177" spans="1:14" x14ac:dyDescent="0.3">
      <c r="B177" t="s">
        <v>246</v>
      </c>
      <c r="C177">
        <v>1</v>
      </c>
      <c r="D177" t="s">
        <v>14</v>
      </c>
      <c r="E177" t="s">
        <v>31</v>
      </c>
      <c r="F177">
        <v>98</v>
      </c>
      <c r="I177" t="s">
        <v>105</v>
      </c>
      <c r="J177" t="s">
        <v>17</v>
      </c>
      <c r="K177" t="s">
        <v>17</v>
      </c>
      <c r="L177">
        <v>165</v>
      </c>
      <c r="N177">
        <v>98</v>
      </c>
    </row>
    <row r="178" spans="1:14" x14ac:dyDescent="0.3">
      <c r="A178">
        <v>2021</v>
      </c>
      <c r="B178" t="s">
        <v>247</v>
      </c>
      <c r="C178">
        <v>1</v>
      </c>
      <c r="D178" t="s">
        <v>248</v>
      </c>
      <c r="E178" t="s">
        <v>21</v>
      </c>
      <c r="F178">
        <v>135</v>
      </c>
      <c r="I178" t="s">
        <v>105</v>
      </c>
      <c r="J178" t="s">
        <v>17</v>
      </c>
      <c r="K178" t="s">
        <v>17</v>
      </c>
      <c r="L178">
        <v>148.5</v>
      </c>
      <c r="M178" t="s">
        <v>249</v>
      </c>
      <c r="N178">
        <v>135</v>
      </c>
    </row>
    <row r="179" spans="1:14" x14ac:dyDescent="0.3">
      <c r="A179">
        <v>2021</v>
      </c>
      <c r="B179" t="s">
        <v>250</v>
      </c>
      <c r="C179">
        <v>1</v>
      </c>
      <c r="D179" t="s">
        <v>248</v>
      </c>
      <c r="E179" t="s">
        <v>21</v>
      </c>
      <c r="F179">
        <v>135</v>
      </c>
      <c r="I179" t="s">
        <v>105</v>
      </c>
      <c r="J179" t="s">
        <v>17</v>
      </c>
      <c r="K179" t="s">
        <v>17</v>
      </c>
      <c r="L179">
        <v>148.5</v>
      </c>
      <c r="M179" t="s">
        <v>249</v>
      </c>
      <c r="N179">
        <v>135</v>
      </c>
    </row>
    <row r="180" spans="1:14" x14ac:dyDescent="0.3">
      <c r="A180" t="s">
        <v>251</v>
      </c>
      <c r="B180" t="s">
        <v>252</v>
      </c>
      <c r="C180">
        <v>1</v>
      </c>
      <c r="D180" t="s">
        <v>253</v>
      </c>
      <c r="E180" t="s">
        <v>21</v>
      </c>
      <c r="F180">
        <v>162</v>
      </c>
      <c r="I180" t="s">
        <v>105</v>
      </c>
      <c r="J180" t="s">
        <v>17</v>
      </c>
      <c r="L180">
        <v>162</v>
      </c>
    </row>
    <row r="181" spans="1:14" x14ac:dyDescent="0.3">
      <c r="B181" t="s">
        <v>254</v>
      </c>
      <c r="C181">
        <v>1</v>
      </c>
      <c r="D181" t="s">
        <v>14</v>
      </c>
      <c r="E181" t="s">
        <v>27</v>
      </c>
      <c r="F181">
        <v>100</v>
      </c>
      <c r="I181" t="s">
        <v>105</v>
      </c>
      <c r="J181" t="s">
        <v>17</v>
      </c>
      <c r="K181" t="s">
        <v>17</v>
      </c>
      <c r="L181">
        <v>330</v>
      </c>
      <c r="N181">
        <v>100</v>
      </c>
    </row>
    <row r="182" spans="1:14" x14ac:dyDescent="0.3">
      <c r="B182" t="s">
        <v>254</v>
      </c>
      <c r="C182">
        <v>1</v>
      </c>
      <c r="D182" t="s">
        <v>14</v>
      </c>
      <c r="E182" t="s">
        <v>27</v>
      </c>
      <c r="F182">
        <v>100</v>
      </c>
      <c r="I182" t="s">
        <v>105</v>
      </c>
      <c r="J182" t="s">
        <v>17</v>
      </c>
      <c r="K182" t="s">
        <v>17</v>
      </c>
      <c r="L182">
        <v>330</v>
      </c>
      <c r="N182">
        <v>100</v>
      </c>
    </row>
    <row r="183" spans="1:14" x14ac:dyDescent="0.3">
      <c r="B183" t="s">
        <v>254</v>
      </c>
      <c r="C183">
        <v>1</v>
      </c>
      <c r="D183" t="s">
        <v>14</v>
      </c>
      <c r="E183" t="s">
        <v>27</v>
      </c>
      <c r="F183">
        <v>100</v>
      </c>
      <c r="I183" t="s">
        <v>105</v>
      </c>
      <c r="J183" t="s">
        <v>17</v>
      </c>
      <c r="K183" t="s">
        <v>17</v>
      </c>
      <c r="L183">
        <v>330</v>
      </c>
      <c r="N183">
        <v>100</v>
      </c>
    </row>
    <row r="184" spans="1:14" x14ac:dyDescent="0.3">
      <c r="B184" t="s">
        <v>254</v>
      </c>
      <c r="C184">
        <v>1</v>
      </c>
      <c r="D184" t="s">
        <v>14</v>
      </c>
      <c r="E184" t="s">
        <v>27</v>
      </c>
      <c r="F184">
        <v>100</v>
      </c>
      <c r="I184" t="s">
        <v>105</v>
      </c>
      <c r="J184" t="s">
        <v>17</v>
      </c>
      <c r="K184" t="s">
        <v>17</v>
      </c>
      <c r="L184">
        <v>330</v>
      </c>
      <c r="N184">
        <v>100</v>
      </c>
    </row>
    <row r="185" spans="1:14" x14ac:dyDescent="0.3">
      <c r="B185" t="s">
        <v>254</v>
      </c>
      <c r="C185">
        <v>1</v>
      </c>
      <c r="D185" t="s">
        <v>14</v>
      </c>
      <c r="E185" t="s">
        <v>27</v>
      </c>
      <c r="F185">
        <v>55.81</v>
      </c>
      <c r="I185" t="s">
        <v>105</v>
      </c>
      <c r="J185" t="s">
        <v>17</v>
      </c>
      <c r="K185" t="s">
        <v>17</v>
      </c>
      <c r="L185">
        <v>330</v>
      </c>
      <c r="N185">
        <v>55.81</v>
      </c>
    </row>
    <row r="186" spans="1:14" x14ac:dyDescent="0.3">
      <c r="B186" t="s">
        <v>254</v>
      </c>
      <c r="C186">
        <v>1</v>
      </c>
      <c r="D186" t="s">
        <v>14</v>
      </c>
      <c r="E186" t="s">
        <v>27</v>
      </c>
      <c r="F186">
        <v>55.81</v>
      </c>
      <c r="I186" t="s">
        <v>105</v>
      </c>
      <c r="J186" t="s">
        <v>17</v>
      </c>
      <c r="K186" t="s">
        <v>17</v>
      </c>
      <c r="L186">
        <v>330</v>
      </c>
      <c r="N186">
        <v>55.81</v>
      </c>
    </row>
    <row r="187" spans="1:14" x14ac:dyDescent="0.3">
      <c r="B187" t="s">
        <v>254</v>
      </c>
      <c r="C187">
        <v>1</v>
      </c>
      <c r="D187" t="s">
        <v>14</v>
      </c>
      <c r="E187" t="s">
        <v>27</v>
      </c>
      <c r="F187">
        <v>55.81</v>
      </c>
      <c r="I187" t="s">
        <v>105</v>
      </c>
      <c r="J187" t="s">
        <v>17</v>
      </c>
      <c r="K187" t="s">
        <v>17</v>
      </c>
      <c r="L187">
        <v>330</v>
      </c>
      <c r="N187">
        <v>55.81</v>
      </c>
    </row>
    <row r="188" spans="1:14" x14ac:dyDescent="0.3">
      <c r="B188" t="s">
        <v>254</v>
      </c>
      <c r="C188">
        <v>1</v>
      </c>
      <c r="D188" t="s">
        <v>14</v>
      </c>
      <c r="E188" t="s">
        <v>27</v>
      </c>
      <c r="F188">
        <v>140</v>
      </c>
      <c r="I188" t="s">
        <v>105</v>
      </c>
      <c r="J188" t="s">
        <v>17</v>
      </c>
      <c r="K188" t="s">
        <v>17</v>
      </c>
      <c r="L188">
        <v>330</v>
      </c>
      <c r="N188">
        <v>140</v>
      </c>
    </row>
    <row r="189" spans="1:14" x14ac:dyDescent="0.3">
      <c r="B189" t="s">
        <v>254</v>
      </c>
      <c r="C189">
        <v>1</v>
      </c>
      <c r="D189" t="s">
        <v>14</v>
      </c>
      <c r="E189" t="s">
        <v>27</v>
      </c>
      <c r="F189">
        <v>140</v>
      </c>
      <c r="I189" t="s">
        <v>105</v>
      </c>
      <c r="J189" t="s">
        <v>17</v>
      </c>
      <c r="K189" t="s">
        <v>17</v>
      </c>
      <c r="L189">
        <v>330</v>
      </c>
      <c r="N189">
        <v>140</v>
      </c>
    </row>
    <row r="190" spans="1:14" x14ac:dyDescent="0.3">
      <c r="B190" t="s">
        <v>254</v>
      </c>
      <c r="C190">
        <v>1</v>
      </c>
      <c r="D190" t="s">
        <v>14</v>
      </c>
      <c r="E190" t="s">
        <v>27</v>
      </c>
      <c r="F190">
        <v>140</v>
      </c>
      <c r="I190" t="s">
        <v>105</v>
      </c>
      <c r="J190" t="s">
        <v>17</v>
      </c>
      <c r="K190" t="s">
        <v>17</v>
      </c>
      <c r="L190">
        <v>330</v>
      </c>
      <c r="N190">
        <v>140</v>
      </c>
    </row>
    <row r="191" spans="1:14" x14ac:dyDescent="0.3">
      <c r="B191" t="s">
        <v>255</v>
      </c>
      <c r="C191">
        <v>1</v>
      </c>
      <c r="D191" t="s">
        <v>14</v>
      </c>
      <c r="E191" t="s">
        <v>27</v>
      </c>
      <c r="F191">
        <v>137.47999999999999</v>
      </c>
      <c r="I191" t="s">
        <v>105</v>
      </c>
      <c r="J191" t="s">
        <v>17</v>
      </c>
      <c r="K191" t="s">
        <v>17</v>
      </c>
      <c r="L191">
        <v>330</v>
      </c>
      <c r="N191">
        <v>137.47999999999999</v>
      </c>
    </row>
    <row r="192" spans="1:14" x14ac:dyDescent="0.3">
      <c r="B192" t="s">
        <v>256</v>
      </c>
      <c r="C192">
        <v>1</v>
      </c>
      <c r="D192" t="s">
        <v>14</v>
      </c>
      <c r="E192" t="s">
        <v>27</v>
      </c>
      <c r="F192">
        <v>96.97</v>
      </c>
      <c r="I192" t="s">
        <v>105</v>
      </c>
      <c r="J192" t="s">
        <v>17</v>
      </c>
      <c r="K192" t="s">
        <v>17</v>
      </c>
      <c r="L192">
        <v>330</v>
      </c>
      <c r="N192">
        <v>96.97</v>
      </c>
    </row>
    <row r="193" spans="2:14" x14ac:dyDescent="0.3">
      <c r="B193" t="s">
        <v>257</v>
      </c>
      <c r="C193">
        <v>1</v>
      </c>
      <c r="D193" t="s">
        <v>14</v>
      </c>
      <c r="E193" t="s">
        <v>27</v>
      </c>
      <c r="F193">
        <v>58.44</v>
      </c>
      <c r="I193" t="s">
        <v>105</v>
      </c>
      <c r="J193" t="s">
        <v>17</v>
      </c>
      <c r="K193" t="s">
        <v>17</v>
      </c>
      <c r="L193">
        <v>330</v>
      </c>
      <c r="N193">
        <v>58.44</v>
      </c>
    </row>
    <row r="194" spans="2:14" x14ac:dyDescent="0.3">
      <c r="B194" t="s">
        <v>257</v>
      </c>
      <c r="C194">
        <v>1</v>
      </c>
      <c r="D194" t="s">
        <v>14</v>
      </c>
      <c r="E194" t="s">
        <v>27</v>
      </c>
      <c r="F194">
        <v>58.43</v>
      </c>
      <c r="I194" t="s">
        <v>105</v>
      </c>
      <c r="J194" t="s">
        <v>17</v>
      </c>
      <c r="K194" t="s">
        <v>17</v>
      </c>
      <c r="L194">
        <v>330</v>
      </c>
      <c r="N194">
        <v>58.43</v>
      </c>
    </row>
    <row r="195" spans="2:14" x14ac:dyDescent="0.3">
      <c r="B195" t="s">
        <v>257</v>
      </c>
      <c r="C195">
        <v>1</v>
      </c>
      <c r="D195" t="s">
        <v>14</v>
      </c>
      <c r="E195" t="s">
        <v>27</v>
      </c>
      <c r="F195">
        <v>58.43</v>
      </c>
      <c r="I195" t="s">
        <v>105</v>
      </c>
      <c r="J195" t="s">
        <v>17</v>
      </c>
      <c r="K195" t="s">
        <v>17</v>
      </c>
      <c r="L195">
        <v>330</v>
      </c>
      <c r="N195">
        <v>58.43</v>
      </c>
    </row>
    <row r="196" spans="2:14" x14ac:dyDescent="0.3">
      <c r="B196" t="s">
        <v>257</v>
      </c>
      <c r="C196">
        <v>1</v>
      </c>
      <c r="D196" t="s">
        <v>14</v>
      </c>
      <c r="E196" t="s">
        <v>27</v>
      </c>
      <c r="F196">
        <v>56.29</v>
      </c>
      <c r="I196" t="s">
        <v>105</v>
      </c>
      <c r="J196" t="s">
        <v>17</v>
      </c>
      <c r="K196" t="s">
        <v>17</v>
      </c>
      <c r="L196">
        <v>330</v>
      </c>
      <c r="N196">
        <v>56.29</v>
      </c>
    </row>
    <row r="197" spans="2:14" x14ac:dyDescent="0.3">
      <c r="B197" t="s">
        <v>257</v>
      </c>
      <c r="C197">
        <v>1</v>
      </c>
      <c r="D197" t="s">
        <v>14</v>
      </c>
      <c r="E197" t="s">
        <v>27</v>
      </c>
      <c r="F197">
        <v>67.58</v>
      </c>
      <c r="I197" t="s">
        <v>105</v>
      </c>
      <c r="J197" t="s">
        <v>17</v>
      </c>
      <c r="K197" t="s">
        <v>17</v>
      </c>
      <c r="L197">
        <v>330</v>
      </c>
      <c r="N197">
        <v>67.58</v>
      </c>
    </row>
    <row r="198" spans="2:14" x14ac:dyDescent="0.3">
      <c r="B198" t="s">
        <v>257</v>
      </c>
      <c r="C198">
        <v>1</v>
      </c>
      <c r="D198" t="s">
        <v>14</v>
      </c>
      <c r="E198" t="s">
        <v>27</v>
      </c>
      <c r="F198">
        <v>56.29</v>
      </c>
      <c r="I198" t="s">
        <v>105</v>
      </c>
      <c r="J198" t="s">
        <v>17</v>
      </c>
      <c r="K198" t="s">
        <v>17</v>
      </c>
      <c r="L198">
        <v>330</v>
      </c>
      <c r="N198">
        <v>56.29</v>
      </c>
    </row>
    <row r="199" spans="2:14" x14ac:dyDescent="0.3">
      <c r="B199" t="s">
        <v>257</v>
      </c>
      <c r="C199">
        <v>1</v>
      </c>
      <c r="D199" t="s">
        <v>14</v>
      </c>
      <c r="E199" t="s">
        <v>27</v>
      </c>
      <c r="F199">
        <v>68.94</v>
      </c>
      <c r="I199" t="s">
        <v>105</v>
      </c>
      <c r="J199" t="s">
        <v>17</v>
      </c>
      <c r="K199" t="s">
        <v>17</v>
      </c>
      <c r="L199">
        <v>330</v>
      </c>
      <c r="N199">
        <v>68.94</v>
      </c>
    </row>
    <row r="200" spans="2:14" x14ac:dyDescent="0.3">
      <c r="B200" t="s">
        <v>258</v>
      </c>
      <c r="C200">
        <f>SUM(C138:C199)</f>
        <v>65</v>
      </c>
      <c r="F200">
        <f>SUM(F138:F199)</f>
        <v>6607.14</v>
      </c>
      <c r="L200">
        <f>SUM(L138:L199)</f>
        <v>11930.93</v>
      </c>
      <c r="N200">
        <f>SUM(N138:N199)</f>
        <v>6385.14</v>
      </c>
    </row>
    <row r="202" spans="2:14" x14ac:dyDescent="0.3">
      <c r="B202" t="s">
        <v>259</v>
      </c>
      <c r="C202">
        <v>1</v>
      </c>
      <c r="D202" t="s">
        <v>260</v>
      </c>
      <c r="E202" t="s">
        <v>261</v>
      </c>
      <c r="F202">
        <v>1</v>
      </c>
      <c r="I202" t="s">
        <v>16</v>
      </c>
      <c r="J202" t="s">
        <v>70</v>
      </c>
      <c r="L202">
        <v>525000</v>
      </c>
      <c r="M202" t="s">
        <v>262</v>
      </c>
    </row>
    <row r="203" spans="2:14" x14ac:dyDescent="0.3">
      <c r="B203" t="s">
        <v>263</v>
      </c>
      <c r="C203">
        <v>1</v>
      </c>
      <c r="D203" t="s">
        <v>264</v>
      </c>
      <c r="E203" t="s">
        <v>265</v>
      </c>
      <c r="F203">
        <v>1</v>
      </c>
      <c r="I203" t="s">
        <v>266</v>
      </c>
      <c r="L203">
        <v>1</v>
      </c>
      <c r="M203" t="s">
        <v>267</v>
      </c>
    </row>
    <row r="204" spans="2:14" x14ac:dyDescent="0.3">
      <c r="B204" t="s">
        <v>268</v>
      </c>
      <c r="C204">
        <v>1</v>
      </c>
      <c r="D204" t="s">
        <v>269</v>
      </c>
      <c r="F204">
        <v>1</v>
      </c>
    </row>
    <row r="205" spans="2:14" x14ac:dyDescent="0.3">
      <c r="B205" t="s">
        <v>270</v>
      </c>
      <c r="C205">
        <v>1</v>
      </c>
      <c r="D205" t="s">
        <v>271</v>
      </c>
      <c r="E205" t="s">
        <v>21</v>
      </c>
      <c r="F205">
        <v>1</v>
      </c>
      <c r="L205">
        <v>1</v>
      </c>
    </row>
    <row r="206" spans="2:14" x14ac:dyDescent="0.3">
      <c r="B206" t="s">
        <v>272</v>
      </c>
      <c r="C206">
        <v>1</v>
      </c>
      <c r="D206" t="s">
        <v>271</v>
      </c>
      <c r="E206" t="s">
        <v>21</v>
      </c>
      <c r="F206">
        <v>1</v>
      </c>
      <c r="L206">
        <v>1</v>
      </c>
    </row>
    <row r="207" spans="2:14" x14ac:dyDescent="0.3">
      <c r="B207" t="s">
        <v>273</v>
      </c>
      <c r="C207">
        <v>1</v>
      </c>
      <c r="D207" t="s">
        <v>271</v>
      </c>
      <c r="E207" t="s">
        <v>21</v>
      </c>
      <c r="F207">
        <v>1</v>
      </c>
      <c r="L207">
        <v>1</v>
      </c>
    </row>
    <row r="208" spans="2:14" x14ac:dyDescent="0.3">
      <c r="B208" t="s">
        <v>274</v>
      </c>
      <c r="C208">
        <v>1</v>
      </c>
      <c r="D208" t="s">
        <v>271</v>
      </c>
      <c r="E208" t="s">
        <v>21</v>
      </c>
      <c r="F208">
        <v>1</v>
      </c>
      <c r="L208">
        <v>1</v>
      </c>
    </row>
    <row r="209" spans="1:15" x14ac:dyDescent="0.3">
      <c r="B209" t="s">
        <v>275</v>
      </c>
      <c r="C209">
        <v>1</v>
      </c>
      <c r="D209" t="s">
        <v>271</v>
      </c>
      <c r="E209" t="s">
        <v>21</v>
      </c>
      <c r="F209">
        <v>1</v>
      </c>
      <c r="L209">
        <v>1</v>
      </c>
    </row>
    <row r="210" spans="1:15" x14ac:dyDescent="0.3">
      <c r="B210" t="s">
        <v>276</v>
      </c>
      <c r="C210">
        <v>1</v>
      </c>
      <c r="D210">
        <v>2003</v>
      </c>
      <c r="E210" t="s">
        <v>15</v>
      </c>
      <c r="F210">
        <v>1</v>
      </c>
      <c r="L210">
        <v>1</v>
      </c>
    </row>
    <row r="211" spans="1:15" x14ac:dyDescent="0.3">
      <c r="B211" t="s">
        <v>277</v>
      </c>
      <c r="C211">
        <v>1</v>
      </c>
      <c r="E211" t="s">
        <v>43</v>
      </c>
      <c r="F211">
        <v>1</v>
      </c>
      <c r="L211">
        <v>1</v>
      </c>
      <c r="M211" t="s">
        <v>278</v>
      </c>
    </row>
    <row r="212" spans="1:15" x14ac:dyDescent="0.3">
      <c r="B212" t="s">
        <v>279</v>
      </c>
      <c r="C212">
        <v>1</v>
      </c>
      <c r="D212">
        <v>2005</v>
      </c>
      <c r="E212" t="s">
        <v>31</v>
      </c>
      <c r="F212">
        <v>1</v>
      </c>
      <c r="L212">
        <v>1</v>
      </c>
    </row>
    <row r="213" spans="1:15" x14ac:dyDescent="0.3">
      <c r="B213" t="s">
        <v>280</v>
      </c>
      <c r="C213">
        <f>SUM(C202:C212)</f>
        <v>11</v>
      </c>
      <c r="F213">
        <f>SUM(F202:F212)</f>
        <v>11</v>
      </c>
      <c r="L213">
        <f>SUM(L202:L212)</f>
        <v>525009</v>
      </c>
      <c r="N213">
        <f>SUM(N202:N212)</f>
        <v>0</v>
      </c>
    </row>
    <row r="216" spans="1:15" x14ac:dyDescent="0.3">
      <c r="B216" t="s">
        <v>281</v>
      </c>
      <c r="C216">
        <f>C34+C42+C44+C46+C56+C58+C60+C60+C68+C86+C91+C136+C200+C213</f>
        <v>192</v>
      </c>
      <c r="F216">
        <f>F34+F42+F44+F46+F56+F58+F60+F68+F86+F91+F136+F200+F213</f>
        <v>148269.41</v>
      </c>
      <c r="L216">
        <f>L34+L42+L44+L46+L56+L58+L60+L60+L68+L86+L91+L136+L200+L213</f>
        <v>801242.67999999993</v>
      </c>
      <c r="M216">
        <f>M34+M42+M44+M46+M56+M58+M60+M60+M68+M86+M91+M136+M200+M213</f>
        <v>0</v>
      </c>
      <c r="N216">
        <f>N34+N42+N44+N46+N56+N58+N60+N60+N68+N86+N91+N136+N200+N213</f>
        <v>98571.909999999989</v>
      </c>
      <c r="O216">
        <f>F216-N216</f>
        <v>49697.500000000015</v>
      </c>
    </row>
    <row r="217" spans="1:15" x14ac:dyDescent="0.3">
      <c r="F217" t="s">
        <v>282</v>
      </c>
    </row>
    <row r="221" spans="1:15" x14ac:dyDescent="0.3">
      <c r="A221" t="s">
        <v>283</v>
      </c>
      <c r="B221" t="s">
        <v>2</v>
      </c>
      <c r="C221" t="s">
        <v>3</v>
      </c>
      <c r="D221" t="s">
        <v>4</v>
      </c>
      <c r="E221" t="s">
        <v>5</v>
      </c>
      <c r="F221" t="s">
        <v>284</v>
      </c>
      <c r="I221" t="s">
        <v>7</v>
      </c>
      <c r="J221" t="s">
        <v>8</v>
      </c>
      <c r="K221" t="s">
        <v>9</v>
      </c>
      <c r="L221" t="s">
        <v>10</v>
      </c>
    </row>
    <row r="222" spans="1:15" x14ac:dyDescent="0.3">
      <c r="A222">
        <v>45170</v>
      </c>
      <c r="B222" t="s">
        <v>48</v>
      </c>
      <c r="C222">
        <v>1</v>
      </c>
      <c r="D222" t="s">
        <v>38</v>
      </c>
      <c r="E222" t="s">
        <v>21</v>
      </c>
      <c r="F222">
        <v>160</v>
      </c>
      <c r="I222" t="s">
        <v>16</v>
      </c>
      <c r="J222" t="s">
        <v>17</v>
      </c>
      <c r="K222" t="s">
        <v>17</v>
      </c>
      <c r="L222">
        <v>220</v>
      </c>
      <c r="N222">
        <v>160</v>
      </c>
      <c r="O222" t="s">
        <v>285</v>
      </c>
    </row>
    <row r="223" spans="1:15" x14ac:dyDescent="0.3">
      <c r="A223" t="s">
        <v>86</v>
      </c>
      <c r="B223" t="s">
        <v>87</v>
      </c>
      <c r="C223">
        <v>1</v>
      </c>
      <c r="D223" t="s">
        <v>88</v>
      </c>
      <c r="E223" t="s">
        <v>15</v>
      </c>
      <c r="F223">
        <v>1254</v>
      </c>
      <c r="O223" t="s">
        <v>286</v>
      </c>
    </row>
    <row r="225" spans="1:6" x14ac:dyDescent="0.3">
      <c r="A225" t="s">
        <v>287</v>
      </c>
      <c r="B225" t="s">
        <v>103</v>
      </c>
      <c r="C225">
        <v>1</v>
      </c>
      <c r="D225" t="s">
        <v>288</v>
      </c>
      <c r="E225" t="s">
        <v>21</v>
      </c>
      <c r="F225">
        <v>320</v>
      </c>
    </row>
    <row r="226" spans="1:6" x14ac:dyDescent="0.3">
      <c r="A226" t="s">
        <v>287</v>
      </c>
      <c r="B226" t="s">
        <v>107</v>
      </c>
      <c r="C226">
        <v>1</v>
      </c>
      <c r="D226" t="s">
        <v>289</v>
      </c>
      <c r="E226" t="s">
        <v>21</v>
      </c>
      <c r="F226">
        <v>345</v>
      </c>
    </row>
    <row r="227" spans="1:6" x14ac:dyDescent="0.3">
      <c r="A227" t="s">
        <v>287</v>
      </c>
      <c r="B227" t="s">
        <v>109</v>
      </c>
      <c r="C227">
        <v>1</v>
      </c>
      <c r="D227" t="s">
        <v>288</v>
      </c>
      <c r="E227" t="s">
        <v>43</v>
      </c>
      <c r="F227">
        <v>241.97</v>
      </c>
    </row>
    <row r="228" spans="1:6" x14ac:dyDescent="0.3">
      <c r="A228" t="s">
        <v>287</v>
      </c>
      <c r="B228" t="s">
        <v>110</v>
      </c>
      <c r="C228">
        <v>1</v>
      </c>
      <c r="D228" t="s">
        <v>288</v>
      </c>
      <c r="E228" t="s">
        <v>31</v>
      </c>
      <c r="F228">
        <v>241.95</v>
      </c>
    </row>
    <row r="229" spans="1:6" x14ac:dyDescent="0.3">
      <c r="F229">
        <f>SUM(F222:F228)</f>
        <v>2562.9199999999996</v>
      </c>
    </row>
    <row r="232" spans="1:6" x14ac:dyDescent="0.3">
      <c r="A232" t="s">
        <v>251</v>
      </c>
      <c r="B232" t="s">
        <v>252</v>
      </c>
      <c r="C232">
        <v>1</v>
      </c>
      <c r="D232" t="s">
        <v>253</v>
      </c>
      <c r="E232" t="s">
        <v>21</v>
      </c>
      <c r="F232">
        <v>162</v>
      </c>
    </row>
    <row r="233" spans="1:6" x14ac:dyDescent="0.3">
      <c r="A233" t="s">
        <v>76</v>
      </c>
      <c r="B233" t="s">
        <v>290</v>
      </c>
      <c r="C233">
        <v>1</v>
      </c>
      <c r="F233" t="s">
        <v>78</v>
      </c>
    </row>
    <row r="234" spans="1:6" x14ac:dyDescent="0.3">
      <c r="A234" t="s">
        <v>89</v>
      </c>
      <c r="B234" t="s">
        <v>87</v>
      </c>
      <c r="C234">
        <v>1</v>
      </c>
      <c r="D234" t="s">
        <v>90</v>
      </c>
      <c r="E234" t="s">
        <v>15</v>
      </c>
      <c r="F234">
        <v>2200</v>
      </c>
    </row>
    <row r="235" spans="1:6" x14ac:dyDescent="0.3">
      <c r="A235" t="s">
        <v>102</v>
      </c>
      <c r="B235" t="s">
        <v>103</v>
      </c>
      <c r="C235">
        <v>1</v>
      </c>
      <c r="D235" t="s">
        <v>104</v>
      </c>
      <c r="E235" t="s">
        <v>21</v>
      </c>
      <c r="F235">
        <v>3600</v>
      </c>
    </row>
    <row r="236" spans="1:6" x14ac:dyDescent="0.3">
      <c r="A236" t="s">
        <v>106</v>
      </c>
      <c r="B236" t="s">
        <v>107</v>
      </c>
      <c r="C236">
        <v>1</v>
      </c>
      <c r="D236" t="s">
        <v>104</v>
      </c>
      <c r="E236" t="s">
        <v>21</v>
      </c>
      <c r="F236">
        <v>3600</v>
      </c>
    </row>
    <row r="237" spans="1:6" x14ac:dyDescent="0.3">
      <c r="A237" t="s">
        <v>108</v>
      </c>
      <c r="B237" t="s">
        <v>109</v>
      </c>
      <c r="C237">
        <v>1</v>
      </c>
      <c r="D237" t="s">
        <v>104</v>
      </c>
      <c r="E237" t="s">
        <v>43</v>
      </c>
      <c r="F237">
        <v>3600</v>
      </c>
    </row>
    <row r="238" spans="1:6" x14ac:dyDescent="0.3">
      <c r="A238" t="s">
        <v>104</v>
      </c>
      <c r="B238" t="s">
        <v>110</v>
      </c>
      <c r="C238">
        <v>1</v>
      </c>
      <c r="D238" t="s">
        <v>104</v>
      </c>
      <c r="E238" t="s">
        <v>31</v>
      </c>
      <c r="F238">
        <v>3600</v>
      </c>
    </row>
    <row r="283" spans="1:12" x14ac:dyDescent="0.3">
      <c r="A283" t="s">
        <v>104</v>
      </c>
      <c r="B283" t="s">
        <v>103</v>
      </c>
      <c r="C283">
        <v>1</v>
      </c>
      <c r="D283" t="s">
        <v>104</v>
      </c>
      <c r="E283" t="s">
        <v>21</v>
      </c>
      <c r="F283">
        <v>3600</v>
      </c>
    </row>
    <row r="284" spans="1:12" x14ac:dyDescent="0.3">
      <c r="A284" t="s">
        <v>104</v>
      </c>
      <c r="B284" t="s">
        <v>107</v>
      </c>
      <c r="C284">
        <v>1</v>
      </c>
      <c r="D284" t="s">
        <v>104</v>
      </c>
      <c r="E284" t="s">
        <v>21</v>
      </c>
      <c r="F284">
        <v>3600</v>
      </c>
    </row>
    <row r="285" spans="1:12" x14ac:dyDescent="0.3">
      <c r="A285" t="s">
        <v>104</v>
      </c>
      <c r="B285" t="s">
        <v>109</v>
      </c>
      <c r="C285">
        <v>1</v>
      </c>
      <c r="D285" t="s">
        <v>104</v>
      </c>
      <c r="E285" t="s">
        <v>43</v>
      </c>
      <c r="F285">
        <v>3600</v>
      </c>
    </row>
    <row r="286" spans="1:12" x14ac:dyDescent="0.3">
      <c r="A286" t="s">
        <v>104</v>
      </c>
      <c r="B286" t="s">
        <v>110</v>
      </c>
      <c r="C286">
        <v>1</v>
      </c>
      <c r="D286" t="s">
        <v>104</v>
      </c>
      <c r="E286" t="s">
        <v>31</v>
      </c>
      <c r="F286">
        <v>3600</v>
      </c>
      <c r="H286">
        <v>14400</v>
      </c>
    </row>
    <row r="287" spans="1:12" x14ac:dyDescent="0.3">
      <c r="A287" t="s">
        <v>137</v>
      </c>
      <c r="B287" t="s">
        <v>138</v>
      </c>
      <c r="C287">
        <v>1</v>
      </c>
      <c r="D287" t="s">
        <v>139</v>
      </c>
      <c r="E287" t="s">
        <v>140</v>
      </c>
      <c r="F287">
        <v>189.49</v>
      </c>
    </row>
    <row r="288" spans="1:12" x14ac:dyDescent="0.3">
      <c r="A288" t="s">
        <v>141</v>
      </c>
      <c r="B288" t="s">
        <v>142</v>
      </c>
      <c r="C288">
        <v>1</v>
      </c>
      <c r="D288" t="s">
        <v>139</v>
      </c>
      <c r="E288" t="s">
        <v>140</v>
      </c>
      <c r="F288">
        <v>35.93</v>
      </c>
      <c r="L288">
        <v>14625.42</v>
      </c>
    </row>
    <row r="289" spans="1:6" x14ac:dyDescent="0.3">
      <c r="A289" t="s">
        <v>50</v>
      </c>
      <c r="B289" t="s">
        <v>195</v>
      </c>
      <c r="C289">
        <v>1</v>
      </c>
      <c r="D289" t="s">
        <v>121</v>
      </c>
      <c r="E289" t="s">
        <v>21</v>
      </c>
      <c r="F289">
        <v>1690</v>
      </c>
    </row>
    <row r="290" spans="1:6" x14ac:dyDescent="0.3">
      <c r="A290" t="s">
        <v>50</v>
      </c>
      <c r="B290" t="s">
        <v>196</v>
      </c>
      <c r="C290">
        <v>1</v>
      </c>
      <c r="D290" t="s">
        <v>121</v>
      </c>
      <c r="E290" t="s">
        <v>21</v>
      </c>
      <c r="F290">
        <v>590</v>
      </c>
    </row>
    <row r="291" spans="1:6" x14ac:dyDescent="0.3">
      <c r="A291" t="s">
        <v>50</v>
      </c>
      <c r="B291" t="s">
        <v>197</v>
      </c>
      <c r="C291">
        <v>1</v>
      </c>
      <c r="D291" t="s">
        <v>121</v>
      </c>
      <c r="E291" t="s">
        <v>21</v>
      </c>
      <c r="F291">
        <v>3470</v>
      </c>
    </row>
    <row r="292" spans="1:6" x14ac:dyDescent="0.3">
      <c r="A292" t="s">
        <v>50</v>
      </c>
      <c r="B292" t="s">
        <v>198</v>
      </c>
      <c r="C292">
        <v>1</v>
      </c>
      <c r="D292" t="s">
        <v>121</v>
      </c>
      <c r="E292" t="s">
        <v>21</v>
      </c>
      <c r="F292">
        <v>9020</v>
      </c>
    </row>
    <row r="293" spans="1:6" x14ac:dyDescent="0.3">
      <c r="A293" t="s">
        <v>50</v>
      </c>
      <c r="B293" t="s">
        <v>199</v>
      </c>
      <c r="C293">
        <v>1</v>
      </c>
      <c r="D293" t="s">
        <v>121</v>
      </c>
      <c r="E293" t="s">
        <v>21</v>
      </c>
      <c r="F293">
        <v>7960</v>
      </c>
    </row>
    <row r="294" spans="1:6" x14ac:dyDescent="0.3">
      <c r="A294" t="s">
        <v>50</v>
      </c>
      <c r="B294" t="s">
        <v>200</v>
      </c>
      <c r="C294">
        <v>1</v>
      </c>
      <c r="D294" t="s">
        <v>121</v>
      </c>
      <c r="E294" t="s">
        <v>21</v>
      </c>
      <c r="F294">
        <v>600</v>
      </c>
    </row>
    <row r="295" spans="1:6" x14ac:dyDescent="0.3">
      <c r="A295" t="s">
        <v>50</v>
      </c>
      <c r="B295" t="s">
        <v>201</v>
      </c>
      <c r="C295">
        <v>1</v>
      </c>
      <c r="D295" t="s">
        <v>121</v>
      </c>
      <c r="E295" t="s">
        <v>21</v>
      </c>
      <c r="F295">
        <v>10960</v>
      </c>
    </row>
    <row r="296" spans="1:6" x14ac:dyDescent="0.3">
      <c r="A296" t="s">
        <v>50</v>
      </c>
      <c r="B296" t="s">
        <v>202</v>
      </c>
      <c r="C296">
        <v>1</v>
      </c>
      <c r="D296" t="s">
        <v>121</v>
      </c>
      <c r="E296" t="s">
        <v>21</v>
      </c>
      <c r="F296">
        <v>500</v>
      </c>
    </row>
    <row r="297" spans="1:6" x14ac:dyDescent="0.3">
      <c r="A297" t="s">
        <v>50</v>
      </c>
      <c r="B297" t="s">
        <v>203</v>
      </c>
      <c r="C297">
        <v>1</v>
      </c>
      <c r="D297" t="s">
        <v>121</v>
      </c>
      <c r="E297" t="s">
        <v>21</v>
      </c>
      <c r="F297">
        <v>500</v>
      </c>
    </row>
    <row r="304" spans="1:6" x14ac:dyDescent="0.3">
      <c r="A304" t="s">
        <v>103</v>
      </c>
      <c r="B304">
        <v>1</v>
      </c>
      <c r="C304" t="s">
        <v>288</v>
      </c>
      <c r="D304" t="s">
        <v>21</v>
      </c>
      <c r="E304">
        <v>320</v>
      </c>
      <c r="F304" t="s">
        <v>291</v>
      </c>
    </row>
    <row r="305" spans="1:5" x14ac:dyDescent="0.3">
      <c r="A305" t="s">
        <v>107</v>
      </c>
      <c r="B305">
        <v>1</v>
      </c>
      <c r="C305" t="s">
        <v>289</v>
      </c>
      <c r="D305" t="s">
        <v>21</v>
      </c>
      <c r="E305">
        <v>345</v>
      </c>
    </row>
    <row r="306" spans="1:5" x14ac:dyDescent="0.3">
      <c r="A306" t="s">
        <v>109</v>
      </c>
      <c r="B306">
        <v>1</v>
      </c>
      <c r="C306" t="s">
        <v>288</v>
      </c>
      <c r="D306" t="s">
        <v>43</v>
      </c>
      <c r="E306">
        <v>241.97</v>
      </c>
    </row>
    <row r="307" spans="1:5" x14ac:dyDescent="0.3">
      <c r="A307" t="s">
        <v>110</v>
      </c>
      <c r="B307">
        <v>1</v>
      </c>
      <c r="C307" t="s">
        <v>288</v>
      </c>
      <c r="D307" t="s">
        <v>31</v>
      </c>
      <c r="E307">
        <v>241.95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dcterms:created xsi:type="dcterms:W3CDTF">2025-03-20T10:40:54Z</dcterms:created>
  <dcterms:modified xsi:type="dcterms:W3CDTF">2025-03-20T10:41:59Z</dcterms:modified>
</cp:coreProperties>
</file>